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..BAHAN RAPAT 2025\Bahan Rapat 04 September 2025 (BUPATI PIMPIN RAPAT)\PAKET PBJ HINGGA AGUSTUS 2025\"/>
    </mc:Choice>
  </mc:AlternateContent>
  <xr:revisionPtr revIDLastSave="0" documentId="13_ncr:1_{1DCF4A3D-979F-46D2-AD0A-6304F0AE0D9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NonTender + Pncttn Non tender" sheetId="1" r:id="rId1"/>
    <sheet name="NonTender Saja" sheetId="3" r:id="rId2"/>
    <sheet name="Sheet1" sheetId="2" r:id="rId3"/>
    <sheet name="NP" sheetId="4" r:id="rId4"/>
  </sheets>
  <definedNames>
    <definedName name="_xlnm._FilterDatabase" localSheetId="0" hidden="1">'NonTender + Pncttn Non tender'!$C$1:$C$73</definedName>
    <definedName name="_xlnm.Print_Area" localSheetId="0">'NonTender + Pncttn Non tender'!$A$1:$J$67</definedName>
    <definedName name="_xlnm.Print_Area" localSheetId="3">NP!$A$1:$P$67</definedName>
    <definedName name="_xlnm.Print_Area" localSheetId="2">Sheet1!$A$1:$D$9</definedName>
    <definedName name="_xlnm.Print_Titles" localSheetId="0">'NonTender + Pncttn Non tender'!$10:$11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7" i="1" l="1"/>
  <c r="H67" i="1"/>
  <c r="I67" i="1"/>
  <c r="E67" i="1"/>
  <c r="F57" i="4"/>
  <c r="L57" i="4" s="1"/>
  <c r="M57" i="4" s="1"/>
  <c r="F56" i="4"/>
  <c r="L56" i="4" s="1"/>
  <c r="M56" i="4" s="1"/>
  <c r="M53" i="4"/>
  <c r="L53" i="4"/>
  <c r="L50" i="4"/>
  <c r="M50" i="4" s="1"/>
  <c r="E50" i="4"/>
  <c r="L49" i="4"/>
  <c r="M49" i="4" s="1"/>
  <c r="E49" i="4"/>
  <c r="L24" i="4"/>
  <c r="M24" i="4" s="1"/>
  <c r="H58" i="3"/>
  <c r="F58" i="3"/>
  <c r="E58" i="3"/>
  <c r="I58" i="3"/>
  <c r="D9" i="2" l="1"/>
  <c r="C9" i="2" l="1"/>
  <c r="B9" i="2"/>
</calcChain>
</file>

<file path=xl/sharedStrings.xml><?xml version="1.0" encoding="utf-8"?>
<sst xmlns="http://schemas.openxmlformats.org/spreadsheetml/2006/main" count="671" uniqueCount="218">
  <si>
    <t>Belanja Collocation Server LPSE</t>
  </si>
  <si>
    <t>Bagian  Administrasi Pembangunan</t>
  </si>
  <si>
    <t>Jasa Lainnya</t>
  </si>
  <si>
    <t>PT. Newton Cipta Informatika</t>
  </si>
  <si>
    <t>Penitipan Server - Back Up Data Server</t>
  </si>
  <si>
    <t>Langganan Internet</t>
  </si>
  <si>
    <t>PT. Telekomunikasi Indonesia, Tbk.</t>
  </si>
  <si>
    <t>Belanja Rehabilitasi Gedung Kantor (MCK)</t>
  </si>
  <si>
    <t>Sekretariat DPRD</t>
  </si>
  <si>
    <t>Pekerjaan Konstruksi</t>
  </si>
  <si>
    <t>CV. MERAH PUTIH</t>
  </si>
  <si>
    <t>Pengadaan Kain Gorden</t>
  </si>
  <si>
    <t>Pengadaan Barang</t>
  </si>
  <si>
    <t>Belanja Pakaian Dinas Harian (PDH)</t>
  </si>
  <si>
    <t>CV.GAILAR RUMARADA</t>
  </si>
  <si>
    <t>Belanja Pakaian Sipil Harian (PSH)</t>
  </si>
  <si>
    <t>Belanja Pakaian Sipil Resmi (PSR)</t>
  </si>
  <si>
    <t>Belanja Pakaian Adat Daerah</t>
  </si>
  <si>
    <t>Pengadaan Gorden Rujab WKDH</t>
  </si>
  <si>
    <t>Bagian Umum</t>
  </si>
  <si>
    <t>CV.HIKMAH JAYA</t>
  </si>
  <si>
    <t>Belanja Pakaian Dinas KDH dan WKDH,Belanja Pakaian Sipil Harian (PSH),Belanja Pakaian Sipil Lengkap (PSL),Belanja Pakaian Dinas Harian (PDH),Belanja Pakaian Dinas Upacara (PDU),Belanja Pakaian Sipil Resmi (PSR),Belanja Pakaian Adat Daerah</t>
  </si>
  <si>
    <t>Belanja Makanan dan Minuman pada Fasilitas Pelayanan Urusan Sosial - SLB</t>
  </si>
  <si>
    <t>Dinas Sosial, Pemberdayaan Perempuan dan Perlindungan Anak</t>
  </si>
  <si>
    <t>CV ESKALASI RAHARJA</t>
  </si>
  <si>
    <t>Pengadaan alat rumah tangga KDH</t>
  </si>
  <si>
    <t>CV AIR LANGGA JAYA</t>
  </si>
  <si>
    <t>Pengadaan alat rumah tangga WKDH</t>
  </si>
  <si>
    <t>Jasa Konsultansi Perencanaan Pembangunan Ruang Kelas Baru Beserta Perabotnya SD Pararel Bodowaga dan SD Pararel Waibaku</t>
  </si>
  <si>
    <t>Dinas Pendidikan, Pemuda dan Olah Raga</t>
  </si>
  <si>
    <t>Jasa Konsultansi Badan Usaha Non Konstruksi</t>
  </si>
  <si>
    <t>CV. SAVANA KREATOR KONSULTAN</t>
  </si>
  <si>
    <t>Jasa Konsultansi Perencanaan Renovasi/Penambahan Ruang Puskesmas Lawonda</t>
  </si>
  <si>
    <t>Dinas Kesehatan</t>
  </si>
  <si>
    <t>Jasa Konsultansi Badan Usaha Konstruksi</t>
  </si>
  <si>
    <t>CV. Bayu Pratama</t>
  </si>
  <si>
    <t>Jasa Konsultansi Perencanaan Pembangunan Rumah Dinas Kopel 2 Puskesmas Lawonda</t>
  </si>
  <si>
    <t>cv.cahaya kurnia engineering</t>
  </si>
  <si>
    <t>Jasa Konsultansi Perencanaan Pembangunan Gedung Puskesmas Pembantu (Pustu) Anakalang</t>
  </si>
  <si>
    <t>Jasa Konsultansi Perencanaan Pembangunan Gedung Puskesmas Pembantu (Pustu) Matawoga</t>
  </si>
  <si>
    <t>CV. Diagonal Engineering</t>
  </si>
  <si>
    <t>Jasa Konsultansi Perencanaan Pembangunan Gedung Puskesmas Pembantu (Pustu) Dewa Tana</t>
  </si>
  <si>
    <t>Jasa Konsultansi Perencanaan Pembangunan Gedung Puskesmas Pembantu (Pustu) Praimadeta</t>
  </si>
  <si>
    <t>Jasa Konsultansi Perencanaan Pembangunan Gedung Puskesmas Pembantu (Pustu) Maradesa</t>
  </si>
  <si>
    <t>Jasa Konsultansi Perencanaan Pembangunan Gedung Puskesmas Pembantu (Pustu) Umbu Jodu</t>
  </si>
  <si>
    <t>CV. SUMBA SATU GROUP</t>
  </si>
  <si>
    <t>pengawasan  Pembangunan baru SPAM Jaringan perpipaan Desa Lenang</t>
  </si>
  <si>
    <t>Dinas Pekerjaan Umum dan Perumahan Rakyat</t>
  </si>
  <si>
    <t>PT. Kencana Adya Daniswara</t>
  </si>
  <si>
    <t>pengawasan  Pengembangan  Jaringan perpipaan dan Sambungan Rumah Desa Ole Ate</t>
  </si>
  <si>
    <t>CV ADI DAKARA PERSADA</t>
  </si>
  <si>
    <t>pengawasan  Pengembangan  Jaringan perpipaan dan Sambungan Rumah Desa Anajiaka</t>
  </si>
  <si>
    <t>CV. KUKUH ABADI</t>
  </si>
  <si>
    <t>Belanja Kawat/Faksimili/Internet/TV Berlangganan</t>
  </si>
  <si>
    <t>Dinas Komunikasi dan Informatika</t>
  </si>
  <si>
    <t>CV.OASIS</t>
  </si>
  <si>
    <t>Pengadaan Mesin Foto Copy (Penggandaan Rekam Medik)</t>
  </si>
  <si>
    <t>Rumah Sakit Umum Daerah</t>
  </si>
  <si>
    <t>PT. Setiawan Sedjati</t>
  </si>
  <si>
    <t>Belanja Pemeliharaan Bangunan Gedung Ruang Kerja</t>
  </si>
  <si>
    <t>BELANJA MODAL AC DAN WATER HEATER</t>
  </si>
  <si>
    <t>CV. UMA PURUNG</t>
  </si>
  <si>
    <t>Belanja Modal Mebel Rujab KDH</t>
  </si>
  <si>
    <t>Pengadaan Alat dan Bahan Kebersihan  PPI Rumah Sakit</t>
  </si>
  <si>
    <t>CV.BERKAT SETIA</t>
  </si>
  <si>
    <t>Pengadaan Alat dan Bahan Kebersihan Rumah Sakit</t>
  </si>
  <si>
    <t>Pengadaan Peralatan Masak Dapur Rumah Sakit</t>
  </si>
  <si>
    <t>Belanja Makanan dan Minuman pada Fasilitas Pelayanan Urusan Sosial - Panti Asuhan</t>
  </si>
  <si>
    <t>CV.URSED KARYA</t>
  </si>
  <si>
    <t>Belanja Bahan-Bahan/Bibit Ternak/Bibit Ikan Benih Nila dan benih mas</t>
  </si>
  <si>
    <t>Dinas Kelautan dan Perikanan</t>
  </si>
  <si>
    <t>Belanja Natura dan Pakan Natura</t>
  </si>
  <si>
    <t>Belanja Barang untuk Dijual/Diserahkan kepada Masyarakat-Keramba Jaring Apung</t>
  </si>
  <si>
    <t>Belanja Bahan-Bahan/Bibit Ternak/Bibit Ikan, benih nila, karper dan gabus</t>
  </si>
  <si>
    <t>CV. DEMIAN ABADI</t>
  </si>
  <si>
    <t>Pengadaan Mebel Sekolah SMP 1 Mamboro</t>
  </si>
  <si>
    <t>Jasa tenaga ahli penyusunan DED</t>
  </si>
  <si>
    <t>Dinas Pariwisata dan Kebudayaan</t>
  </si>
  <si>
    <t>CV. Lembaga Strategi Nasional</t>
  </si>
  <si>
    <t>Belanja Papan Promosi Pariwisata</t>
  </si>
  <si>
    <t>Belanja Alat kesenian</t>
  </si>
  <si>
    <t>CV. TAGU GEGI</t>
  </si>
  <si>
    <t>Rehabilitasi Ringan Rumah Jabatan KDH, WKDH, dan Sekda</t>
  </si>
  <si>
    <t>Belanja Bahan-Bahan Lainnya</t>
  </si>
  <si>
    <t>Badan Penanggulangan Bencana Daerah</t>
  </si>
  <si>
    <t/>
  </si>
  <si>
    <t>Belanja Bahan-Bahan Bangunan dan Konstruksi</t>
  </si>
  <si>
    <t>NO</t>
  </si>
  <si>
    <t>NAMA PAKET</t>
  </si>
  <si>
    <t>NAMA SATKER</t>
  </si>
  <si>
    <t>JENIS PENGADAAN</t>
  </si>
  <si>
    <t>NILAI PAGU</t>
  </si>
  <si>
    <t>NILAI HPS</t>
  </si>
  <si>
    <t>NAMA PEMENANG</t>
  </si>
  <si>
    <t>NILAI KONTRAK</t>
  </si>
  <si>
    <t>NILAI PDN</t>
  </si>
  <si>
    <t>TAHAPAN</t>
  </si>
  <si>
    <t>BERKONTRAK</t>
  </si>
  <si>
    <t>TOTAL</t>
  </si>
  <si>
    <t>Jasa Pengiriman Kendaraan</t>
  </si>
  <si>
    <t>Dinas Perhubungan</t>
  </si>
  <si>
    <t>Belanja Makanan dan Minuman Rapat</t>
  </si>
  <si>
    <t>Pengadaan Mesin Cuci Laundry</t>
  </si>
  <si>
    <t>Belanja Modal Alat Pembersih</t>
  </si>
  <si>
    <t>Satuan Polisi Pamong Praja dan Kebakaran</t>
  </si>
  <si>
    <t>MOU Operasi dan Pemeliharaan SPAM</t>
  </si>
  <si>
    <t>UPTD Pengelola Air Minum</t>
  </si>
  <si>
    <t>PT. MARS AKBAR MANDIRI</t>
  </si>
  <si>
    <t>PT. Kreasi Guna Semesta</t>
  </si>
  <si>
    <t>Warung Makan Angkringan 5758</t>
  </si>
  <si>
    <t>CV. BINTANG BARU MEDIKA</t>
  </si>
  <si>
    <t>CV. SUMBA SURYA MANDIRI</t>
  </si>
  <si>
    <t>PEMERINTAH KABUPATEN SUMBA TENGAH</t>
  </si>
  <si>
    <t>PERIODE BULAN JANUARI - JULI TAHUN 2025</t>
  </si>
  <si>
    <t>REKAPITULASI PAKET NON TENDER</t>
  </si>
  <si>
    <t>SEKRETARIAT DAERAH</t>
  </si>
  <si>
    <t>BAGIAN ADMINISTRASI PEMBANGUNAN</t>
  </si>
  <si>
    <t xml:space="preserve">PEKERJAAN KONSTRUKSI, PENGADAAN BARANG, </t>
  </si>
  <si>
    <t>JASA KONSULTANSI DAN JASA LAINNYA</t>
  </si>
  <si>
    <t>JUMLAH PAKET</t>
  </si>
  <si>
    <t>METODE PBJ</t>
  </si>
  <si>
    <t>NON TENDER</t>
  </si>
  <si>
    <t>TENDER</t>
  </si>
  <si>
    <t>SWAKELOLA</t>
  </si>
  <si>
    <t>E-KATALOG</t>
  </si>
  <si>
    <t xml:space="preserve"> NILAI PAGU</t>
  </si>
  <si>
    <t>REKAPITULASI TOTALAN PAKET PBJ</t>
  </si>
  <si>
    <t>TAHUN 2025</t>
  </si>
  <si>
    <t>KONDISI JULI 2025</t>
  </si>
  <si>
    <t xml:space="preserve">REKAPAN PAKET - PAKET PEKERJAAN OLEH PENYEDIA </t>
  </si>
  <si>
    <t>NOTA PESANAN</t>
  </si>
  <si>
    <t>NAMA PAKET PEKERJAAN</t>
  </si>
  <si>
    <t>JUMLAH DANA</t>
  </si>
  <si>
    <t>SISA TENDER</t>
  </si>
  <si>
    <t>SUMBER DANA</t>
  </si>
  <si>
    <t>KONTRAKTOR PELAKSANA</t>
  </si>
  <si>
    <t>JANGKA WAKTU</t>
  </si>
  <si>
    <t>KONTRAK</t>
  </si>
  <si>
    <t>REALISASI DANA</t>
  </si>
  <si>
    <t>REALISASI</t>
  </si>
  <si>
    <t>NO &amp; TANGGAL KONTRAK</t>
  </si>
  <si>
    <t>TANGGAL MULAI &amp; BERAKHIRNYA</t>
  </si>
  <si>
    <t>KEU</t>
  </si>
  <si>
    <t>FIS</t>
  </si>
  <si>
    <t>DINAS PERIKANAN</t>
  </si>
  <si>
    <t>Belanja Bahan-bahan Bibit Ternak/Bibit Ikan (Pengadaan Benih Karper, Nila, dan Ikan Gabus)</t>
  </si>
  <si>
    <t>DAU</t>
  </si>
  <si>
    <t>CV Demian Abadi</t>
  </si>
  <si>
    <t>60 hk</t>
  </si>
  <si>
    <t>Diskan.523/04.SPK/53.17/VI/2025</t>
  </si>
  <si>
    <t>4 Juni - 2 Agustus 2025</t>
  </si>
  <si>
    <t>Kerambah Jaring Apung</t>
  </si>
  <si>
    <t>Hikmah Jaya</t>
  </si>
  <si>
    <t>Diskan.523/01.SPK/53.17/VI/2025</t>
  </si>
  <si>
    <t>Belanja Benih Nila dan Benih Ikan Mas</t>
  </si>
  <si>
    <t>CV Ursyed Karya</t>
  </si>
  <si>
    <t>Diskan.523/03.SPK/53.17/VI/2025</t>
  </si>
  <si>
    <t>Belanja Pakan Pembesaran BBI dan Pakan Pembesaran Kelompok</t>
  </si>
  <si>
    <t>Diskan.523/02.SPK/53.17/VI/2025</t>
  </si>
  <si>
    <t>DINAS PETERNAKAN DAN KESEHATAN HEWAN</t>
  </si>
  <si>
    <t>Pengadaan KTP Ternak</t>
  </si>
  <si>
    <t>Pengadaan Buku Ternak</t>
  </si>
  <si>
    <t>Belanja Bahan Pendukung Kesehatan</t>
  </si>
  <si>
    <t>Belanja obat-obatan ternak</t>
  </si>
  <si>
    <t>DINAS PERTANIAN DAN KETAHANAN PANGAN</t>
  </si>
  <si>
    <t>Selang air 1/2" (50 meter)</t>
  </si>
  <si>
    <t>Belanja bibit tanaman padi label ungu</t>
  </si>
  <si>
    <t>CV NUSA PUTRA</t>
  </si>
  <si>
    <t>40 HK</t>
  </si>
  <si>
    <t>DPKP.521/307/53.17/VII/2025</t>
  </si>
  <si>
    <t>3 JUNI - 13 JULI 2025</t>
  </si>
  <si>
    <t>Belanja pestisida organik</t>
  </si>
  <si>
    <t xml:space="preserve">Belanja pupuk organik cair </t>
  </si>
  <si>
    <t>Pestisida organik/hayati (fungisida ,insektisida,bakterisida)</t>
  </si>
  <si>
    <t>Pupuk hayati cair</t>
  </si>
  <si>
    <t>belanja pakaian dinas lapangan</t>
  </si>
  <si>
    <t>benih lombok kecil</t>
  </si>
  <si>
    <t>DINAS KOMUNIKASI INFORMASI DAN PERSANDIAN</t>
  </si>
  <si>
    <t>Pencetakan Buletin</t>
  </si>
  <si>
    <t>Buku Kecamatan dalam Angka 2025</t>
  </si>
  <si>
    <t>Buku PDRB berdasarkan Lapangan Usaha</t>
  </si>
  <si>
    <t>Buku PDRB berdasarkan Pengeluaran</t>
  </si>
  <si>
    <t>Buku Statistik Kesejahteraan Rakyat</t>
  </si>
  <si>
    <t>Buku Sumba Tengah Dalam Angka 2025</t>
  </si>
  <si>
    <t>Cetak Buku Kompilasi Data Statistik Sektoral</t>
  </si>
  <si>
    <t>Cetak Buku Meta Data Sektoral</t>
  </si>
  <si>
    <t>DINAS PEMBERDAYAAN MASYARAKAT DESA</t>
  </si>
  <si>
    <t>Belanja Mesin Potong</t>
  </si>
  <si>
    <t>Pengadaan Komputer Unit All in One</t>
  </si>
  <si>
    <t>Pengadaan Laptop</t>
  </si>
  <si>
    <t>BAPPELITBANGDA</t>
  </si>
  <si>
    <t>CV SINAR MANDALA ABADI</t>
  </si>
  <si>
    <t>30 HK</t>
  </si>
  <si>
    <t>BAP.011.7/05/PPK/II/2025</t>
  </si>
  <si>
    <t>19 FEBRUARI - 20 MARET 2025</t>
  </si>
  <si>
    <t>Belanja Modal Alat Kantor Lainnya</t>
  </si>
  <si>
    <t>35 HK</t>
  </si>
  <si>
    <t>BAP.011.7/010/PPK/III/2025</t>
  </si>
  <si>
    <t>21 Maret - 7 mei 2025</t>
  </si>
  <si>
    <t>DINAS PENGENDALIAN PENDUDUK DAN KA ELUARGA BERENCANA</t>
  </si>
  <si>
    <t>Pengadaan Mesin Potong Rumput</t>
  </si>
  <si>
    <t>CV SUMBA MITRA SEJATI</t>
  </si>
  <si>
    <t>7HK</t>
  </si>
  <si>
    <t>DP2KB.14b/53.17/II/2025</t>
  </si>
  <si>
    <t>24 FEBRUARI - 2 MARET 2025</t>
  </si>
  <si>
    <t>DINAS PARIWISATA DAN KEBUDAYAAN</t>
  </si>
  <si>
    <t>Penyediaan Mkan dan Minuman Kegiatan Pelatihan Pengelolaan Pangan</t>
  </si>
  <si>
    <t>ANGKRINGAN 5758</t>
  </si>
  <si>
    <t>PARBUD.556/02/PPK.NP/IV/2025</t>
  </si>
  <si>
    <t>2 MARET 2025</t>
  </si>
  <si>
    <t>Penyediaan Mkan dan Minuman Kegiatan Pelatihan Pengelola Desa</t>
  </si>
  <si>
    <t>PARBUD.556/04/PPK.NP/VI/2025</t>
  </si>
  <si>
    <t>2  JUNI 2025</t>
  </si>
  <si>
    <t>KEPALA BAGIAN ADMINISTRASI PEMBANGUNAN,</t>
  </si>
  <si>
    <t>UMBU RAING, ST</t>
  </si>
  <si>
    <t>NIP. 19760610 20012 1 006</t>
  </si>
  <si>
    <t>Belanja Personal Komputer</t>
  </si>
  <si>
    <r>
      <t xml:space="preserve">PERIODE BULAN JANUARI - </t>
    </r>
    <r>
      <rPr>
        <b/>
        <sz val="14"/>
        <color rgb="FF000000"/>
        <rFont val="Aptos Display"/>
        <family val="2"/>
        <scheme val="major"/>
      </rPr>
      <t>AGUSTUS</t>
    </r>
    <r>
      <rPr>
        <b/>
        <sz val="14"/>
        <color indexed="8"/>
        <rFont val="Aptos Display"/>
        <family val="2"/>
        <scheme val="major"/>
      </rPr>
      <t xml:space="preserve"> TAHUN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</si>
</sst>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Rp&quot;* #,##0_-;\-&quot;Rp&quot;* #,##0_-;_-&quot;Rp&quot;* &quot;-&quot;??_-;_-@_-"/>
    <numFmt numFmtId="165" formatCode="_(* #,##0.00_);_(* \(#,##0.00\);_(* &quot;-&quot;??_);_(@_)"/>
    <numFmt numFmtId="166" formatCode="_(* #,##0_);_(* \(#,##0\);_(* &quot;-&quot;??_);_(@_)"/>
    <numFmt numFmtId="167" formatCode="#,##0;[Red]#,##0"/>
    <numFmt numFmtId="168" formatCode="_(* #,##0_);_(* \(#,##0\);_(* &quot;-&quot;_);_(@_)"/>
  </numFmts>
  <fonts count="26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i/>
      <sz val="11"/>
      <color indexed="8"/>
      <name val="Aptos Narrow"/>
      <family val="2"/>
      <scheme val="minor"/>
    </font>
    <font>
      <b/>
      <sz val="16"/>
      <color indexed="8"/>
      <name val="Aptos Display"/>
      <family val="2"/>
      <scheme val="major"/>
    </font>
    <font>
      <b/>
      <sz val="14"/>
      <color indexed="8"/>
      <name val="Aptos Display"/>
      <family val="2"/>
      <scheme val="major"/>
    </font>
    <font>
      <sz val="14"/>
      <color indexed="8"/>
      <name val="Aptos Display"/>
      <family val="2"/>
      <scheme val="maj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charset val="1"/>
      <scheme val="minor"/>
    </font>
    <font>
      <sz val="10"/>
      <name val="Aptos Narrow"/>
      <family val="2"/>
      <charset val="1"/>
      <scheme val="minor"/>
    </font>
    <font>
      <b/>
      <sz val="10"/>
      <name val="Aptos Narrow"/>
      <family val="2"/>
      <charset val="1"/>
      <scheme val="minor"/>
    </font>
    <font>
      <b/>
      <sz val="9"/>
      <color theme="1"/>
      <name val="Aptos Narrow"/>
      <family val="2"/>
      <charset val="1"/>
      <scheme val="minor"/>
    </font>
    <font>
      <sz val="9"/>
      <color theme="1"/>
      <name val="Aptos Narrow"/>
      <family val="2"/>
      <charset val="1"/>
      <scheme val="minor"/>
    </font>
    <font>
      <b/>
      <sz val="1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0"/>
      <name val="Arial"/>
      <family val="2"/>
    </font>
    <font>
      <sz val="10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charset val="1"/>
      <scheme val="minor"/>
    </font>
    <font>
      <b/>
      <u/>
      <sz val="11"/>
      <name val="Aptos Narrow"/>
      <family val="2"/>
      <scheme val="minor"/>
    </font>
    <font>
      <b/>
      <sz val="14"/>
      <color rgb="FF000000"/>
      <name val="Aptos Display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double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double">
        <color auto="1"/>
      </right>
      <top style="hair">
        <color auto="1"/>
      </top>
      <bottom/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</borders>
  <cellStyleXfs count="5">
    <xf numFmtId="0" fontId="0" fillId="0" borderId="0"/>
    <xf numFmtId="0" fontId="8" fillId="0" borderId="0"/>
    <xf numFmtId="165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8" fontId="20" fillId="0" borderId="0" applyFont="0" applyFill="0" applyBorder="0" applyAlignment="0" applyProtection="0"/>
  </cellStyleXfs>
  <cellXfs count="16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164" fontId="0" fillId="0" borderId="2" xfId="0" applyNumberForma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164" fontId="0" fillId="0" borderId="5" xfId="0" applyNumberForma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 wrapText="1"/>
    </xf>
    <xf numFmtId="164" fontId="2" fillId="0" borderId="13" xfId="0" applyNumberFormat="1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4" fontId="0" fillId="0" borderId="21" xfId="0" applyNumberFormat="1" applyBorder="1" applyAlignment="1">
      <alignment vertical="center"/>
    </xf>
    <xf numFmtId="0" fontId="0" fillId="0" borderId="22" xfId="0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0" fillId="0" borderId="10" xfId="0" applyBorder="1" applyAlignment="1">
      <alignment vertical="center"/>
    </xf>
    <xf numFmtId="164" fontId="0" fillId="0" borderId="11" xfId="0" applyNumberFormat="1" applyBorder="1" applyAlignment="1">
      <alignment vertical="center"/>
    </xf>
    <xf numFmtId="0" fontId="0" fillId="0" borderId="12" xfId="0" applyBorder="1" applyAlignment="1">
      <alignment horizontal="center" vertical="center" wrapText="1"/>
    </xf>
    <xf numFmtId="0" fontId="0" fillId="0" borderId="24" xfId="0" applyBorder="1" applyAlignment="1">
      <alignment vertical="center"/>
    </xf>
    <xf numFmtId="164" fontId="0" fillId="0" borderId="25" xfId="0" applyNumberFormat="1" applyBorder="1" applyAlignment="1">
      <alignment vertical="center"/>
    </xf>
    <xf numFmtId="0" fontId="0" fillId="0" borderId="26" xfId="0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9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center" vertical="center" wrapText="1"/>
    </xf>
    <xf numFmtId="0" fontId="9" fillId="2" borderId="0" xfId="1" applyFont="1" applyFill="1"/>
    <xf numFmtId="0" fontId="9" fillId="2" borderId="0" xfId="1" applyFont="1" applyFill="1" applyAlignment="1">
      <alignment horizontal="right"/>
    </xf>
    <xf numFmtId="0" fontId="10" fillId="2" borderId="0" xfId="1" applyFont="1" applyFill="1" applyAlignment="1">
      <alignment horizontal="center" vertical="center"/>
    </xf>
    <xf numFmtId="0" fontId="10" fillId="2" borderId="0" xfId="1" applyFont="1" applyFill="1"/>
    <xf numFmtId="0" fontId="10" fillId="2" borderId="21" xfId="1" applyFont="1" applyFill="1" applyBorder="1" applyAlignment="1">
      <alignment horizontal="center" vertical="center" wrapText="1"/>
    </xf>
    <xf numFmtId="0" fontId="11" fillId="0" borderId="21" xfId="1" applyFont="1" applyBorder="1" applyAlignment="1">
      <alignment horizontal="center" vertical="center"/>
    </xf>
    <xf numFmtId="0" fontId="10" fillId="2" borderId="21" xfId="1" applyFont="1" applyFill="1" applyBorder="1" applyAlignment="1">
      <alignment horizontal="center" vertical="center"/>
    </xf>
    <xf numFmtId="0" fontId="10" fillId="2" borderId="21" xfId="1" applyFont="1" applyFill="1" applyBorder="1" applyAlignment="1">
      <alignment horizontal="right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 wrapText="1"/>
    </xf>
    <xf numFmtId="0" fontId="9" fillId="2" borderId="5" xfId="1" applyFont="1" applyFill="1" applyBorder="1"/>
    <xf numFmtId="0" fontId="9" fillId="2" borderId="5" xfId="1" applyFont="1" applyFill="1" applyBorder="1" applyAlignment="1">
      <alignment horizontal="right"/>
    </xf>
    <xf numFmtId="0" fontId="12" fillId="0" borderId="35" xfId="1" applyFont="1" applyBorder="1" applyAlignment="1">
      <alignment horizontal="center" vertical="center"/>
    </xf>
    <xf numFmtId="0" fontId="13" fillId="2" borderId="2" xfId="1" applyFont="1" applyFill="1" applyBorder="1" applyAlignment="1">
      <alignment horizontal="center" vertical="center"/>
    </xf>
    <xf numFmtId="0" fontId="14" fillId="2" borderId="2" xfId="1" applyFont="1" applyFill="1" applyBorder="1" applyAlignment="1">
      <alignment horizontal="center" vertical="center"/>
    </xf>
    <xf numFmtId="0" fontId="15" fillId="0" borderId="2" xfId="1" applyFont="1" applyBorder="1" applyAlignment="1">
      <alignment horizontal="left" vertical="center" wrapText="1"/>
    </xf>
    <xf numFmtId="166" fontId="1" fillId="0" borderId="2" xfId="2" applyNumberFormat="1" applyFont="1" applyBorder="1" applyAlignment="1">
      <alignment horizontal="left" vertical="center"/>
    </xf>
    <xf numFmtId="0" fontId="1" fillId="0" borderId="2" xfId="1" applyFont="1" applyBorder="1" applyAlignment="1">
      <alignment horizontal="center" vertical="center"/>
    </xf>
    <xf numFmtId="0" fontId="13" fillId="2" borderId="2" xfId="1" applyFont="1" applyFill="1" applyBorder="1" applyAlignment="1">
      <alignment horizontal="left" vertical="center" wrapText="1"/>
    </xf>
    <xf numFmtId="0" fontId="13" fillId="2" borderId="2" xfId="1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left" vertical="center"/>
    </xf>
    <xf numFmtId="167" fontId="13" fillId="2" borderId="2" xfId="1" applyNumberFormat="1" applyFont="1" applyFill="1" applyBorder="1" applyAlignment="1">
      <alignment horizontal="right" vertical="center"/>
    </xf>
    <xf numFmtId="9" fontId="16" fillId="0" borderId="2" xfId="1" applyNumberFormat="1" applyFont="1" applyBorder="1" applyAlignment="1">
      <alignment horizontal="center" vertical="center"/>
    </xf>
    <xf numFmtId="9" fontId="12" fillId="0" borderId="2" xfId="3" applyFont="1" applyBorder="1" applyAlignment="1">
      <alignment horizontal="center" vertical="center"/>
    </xf>
    <xf numFmtId="0" fontId="13" fillId="2" borderId="0" xfId="1" applyFont="1" applyFill="1"/>
    <xf numFmtId="0" fontId="17" fillId="2" borderId="2" xfId="1" applyFont="1" applyFill="1" applyBorder="1" applyAlignment="1">
      <alignment horizontal="center" vertical="center"/>
    </xf>
    <xf numFmtId="0" fontId="17" fillId="0" borderId="2" xfId="1" applyFont="1" applyBorder="1" applyAlignment="1">
      <alignment horizontal="left" vertical="center" wrapText="1"/>
    </xf>
    <xf numFmtId="0" fontId="18" fillId="2" borderId="2" xfId="1" applyFont="1" applyFill="1" applyBorder="1" applyAlignment="1">
      <alignment horizontal="left" vertical="center" wrapText="1"/>
    </xf>
    <xf numFmtId="0" fontId="18" fillId="2" borderId="2" xfId="1" applyFont="1" applyFill="1" applyBorder="1" applyAlignment="1">
      <alignment horizontal="center" vertical="center" wrapText="1"/>
    </xf>
    <xf numFmtId="167" fontId="18" fillId="2" borderId="2" xfId="1" applyNumberFormat="1" applyFont="1" applyFill="1" applyBorder="1" applyAlignment="1">
      <alignment horizontal="right" vertical="center"/>
    </xf>
    <xf numFmtId="9" fontId="19" fillId="0" borderId="2" xfId="1" applyNumberFormat="1" applyFont="1" applyBorder="1" applyAlignment="1">
      <alignment horizontal="center" vertical="center"/>
    </xf>
    <xf numFmtId="9" fontId="19" fillId="0" borderId="2" xfId="3" applyFont="1" applyBorder="1" applyAlignment="1">
      <alignment horizontal="center" vertical="center"/>
    </xf>
    <xf numFmtId="0" fontId="13" fillId="2" borderId="2" xfId="1" applyFont="1" applyFill="1" applyBorder="1" applyAlignment="1">
      <alignment vertical="center"/>
    </xf>
    <xf numFmtId="167" fontId="13" fillId="2" borderId="2" xfId="1" applyNumberFormat="1" applyFont="1" applyFill="1" applyBorder="1" applyAlignment="1">
      <alignment horizontal="center" vertical="center"/>
    </xf>
    <xf numFmtId="0" fontId="13" fillId="2" borderId="2" xfId="1" applyFont="1" applyFill="1" applyBorder="1" applyAlignment="1">
      <alignment vertical="center" wrapText="1"/>
    </xf>
    <xf numFmtId="167" fontId="9" fillId="2" borderId="2" xfId="1" applyNumberFormat="1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left" vertical="center" wrapText="1"/>
    </xf>
    <xf numFmtId="0" fontId="9" fillId="2" borderId="2" xfId="1" applyFont="1" applyFill="1" applyBorder="1" applyAlignment="1">
      <alignment horizontal="center" vertical="center" wrapText="1"/>
    </xf>
    <xf numFmtId="167" fontId="9" fillId="2" borderId="2" xfId="1" applyNumberFormat="1" applyFont="1" applyFill="1" applyBorder="1" applyAlignment="1">
      <alignment horizontal="center" vertical="center"/>
    </xf>
    <xf numFmtId="9" fontId="12" fillId="0" borderId="2" xfId="1" applyNumberFormat="1" applyFont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vertical="center" wrapText="1"/>
    </xf>
    <xf numFmtId="167" fontId="18" fillId="2" borderId="2" xfId="1" applyNumberFormat="1" applyFont="1" applyFill="1" applyBorder="1" applyAlignment="1">
      <alignment horizontal="center" vertical="center" wrapText="1"/>
    </xf>
    <xf numFmtId="0" fontId="18" fillId="2" borderId="2" xfId="1" applyFont="1" applyFill="1" applyBorder="1" applyAlignment="1">
      <alignment vertical="center" wrapText="1"/>
    </xf>
    <xf numFmtId="167" fontId="13" fillId="2" borderId="2" xfId="1" applyNumberFormat="1" applyFont="1" applyFill="1" applyBorder="1" applyAlignment="1">
      <alignment horizontal="center" vertical="center" wrapText="1"/>
    </xf>
    <xf numFmtId="9" fontId="16" fillId="0" borderId="2" xfId="3" applyFont="1" applyBorder="1" applyAlignment="1">
      <alignment horizontal="center" vertical="center"/>
    </xf>
    <xf numFmtId="0" fontId="18" fillId="2" borderId="2" xfId="1" applyFont="1" applyFill="1" applyBorder="1" applyAlignment="1">
      <alignment horizontal="center" vertical="center"/>
    </xf>
    <xf numFmtId="0" fontId="18" fillId="2" borderId="2" xfId="1" applyFont="1" applyFill="1" applyBorder="1" applyAlignment="1">
      <alignment vertical="center"/>
    </xf>
    <xf numFmtId="167" fontId="18" fillId="2" borderId="2" xfId="1" applyNumberFormat="1" applyFont="1" applyFill="1" applyBorder="1" applyAlignment="1">
      <alignment horizontal="center" vertical="center"/>
    </xf>
    <xf numFmtId="0" fontId="18" fillId="2" borderId="2" xfId="1" applyFont="1" applyFill="1" applyBorder="1" applyAlignment="1">
      <alignment horizontal="left" vertical="center"/>
    </xf>
    <xf numFmtId="0" fontId="18" fillId="2" borderId="0" xfId="1" applyFont="1" applyFill="1"/>
    <xf numFmtId="49" fontId="18" fillId="0" borderId="2" xfId="1" applyNumberFormat="1" applyFont="1" applyBorder="1" applyAlignment="1">
      <alignment vertical="center"/>
    </xf>
    <xf numFmtId="168" fontId="18" fillId="0" borderId="2" xfId="4" applyFont="1" applyBorder="1" applyAlignment="1">
      <alignment horizontal="left" vertical="center"/>
    </xf>
    <xf numFmtId="49" fontId="21" fillId="0" borderId="2" xfId="1" applyNumberFormat="1" applyFont="1" applyBorder="1" applyAlignment="1">
      <alignment vertical="center"/>
    </xf>
    <xf numFmtId="168" fontId="18" fillId="0" borderId="2" xfId="1" applyNumberFormat="1" applyFont="1" applyBorder="1" applyAlignment="1">
      <alignment vertical="center"/>
    </xf>
    <xf numFmtId="49" fontId="21" fillId="0" borderId="2" xfId="1" applyNumberFormat="1" applyFont="1" applyBorder="1" applyAlignment="1">
      <alignment vertical="center" wrapText="1"/>
    </xf>
    <xf numFmtId="0" fontId="18" fillId="0" borderId="2" xfId="1" applyFont="1" applyBorder="1" applyAlignment="1">
      <alignment vertical="center"/>
    </xf>
    <xf numFmtId="0" fontId="14" fillId="2" borderId="2" xfId="1" applyFont="1" applyFill="1" applyBorder="1" applyAlignment="1">
      <alignment horizontal="left" vertical="center" wrapText="1"/>
    </xf>
    <xf numFmtId="166" fontId="1" fillId="2" borderId="2" xfId="2" applyNumberFormat="1" applyFont="1" applyFill="1" applyBorder="1" applyAlignment="1">
      <alignment horizontal="left" vertical="center"/>
    </xf>
    <xf numFmtId="167" fontId="17" fillId="2" borderId="2" xfId="1" applyNumberFormat="1" applyFont="1" applyFill="1" applyBorder="1" applyAlignment="1">
      <alignment horizontal="center" vertical="center"/>
    </xf>
    <xf numFmtId="0" fontId="1" fillId="2" borderId="2" xfId="1" applyFont="1" applyFill="1" applyBorder="1" applyAlignment="1">
      <alignment vertical="center" wrapText="1"/>
    </xf>
    <xf numFmtId="168" fontId="22" fillId="2" borderId="2" xfId="1" applyNumberFormat="1" applyFont="1" applyFill="1" applyBorder="1" applyAlignment="1">
      <alignment vertical="center"/>
    </xf>
    <xf numFmtId="0" fontId="22" fillId="0" borderId="2" xfId="1" applyFont="1" applyBorder="1" applyAlignment="1">
      <alignment horizontal="left" vertical="center" wrapText="1"/>
    </xf>
    <xf numFmtId="0" fontId="14" fillId="2" borderId="2" xfId="1" applyFont="1" applyFill="1" applyBorder="1" applyAlignment="1">
      <alignment vertical="center" wrapText="1"/>
    </xf>
    <xf numFmtId="167" fontId="14" fillId="2" borderId="2" xfId="1" applyNumberFormat="1" applyFont="1" applyFill="1" applyBorder="1" applyAlignment="1">
      <alignment horizontal="center" vertical="center"/>
    </xf>
    <xf numFmtId="0" fontId="14" fillId="2" borderId="2" xfId="1" applyFont="1" applyFill="1" applyBorder="1" applyAlignment="1">
      <alignment horizontal="center" vertical="center" wrapText="1"/>
    </xf>
    <xf numFmtId="167" fontId="14" fillId="2" borderId="2" xfId="1" applyNumberFormat="1" applyFont="1" applyFill="1" applyBorder="1" applyAlignment="1">
      <alignment horizontal="right" vertical="center"/>
    </xf>
    <xf numFmtId="9" fontId="7" fillId="2" borderId="2" xfId="1" applyNumberFormat="1" applyFont="1" applyFill="1" applyBorder="1" applyAlignment="1">
      <alignment horizontal="center" vertical="center"/>
    </xf>
    <xf numFmtId="9" fontId="12" fillId="2" borderId="2" xfId="1" applyNumberFormat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167" fontId="9" fillId="2" borderId="0" xfId="1" applyNumberFormat="1" applyFont="1" applyFill="1" applyAlignment="1">
      <alignment horizontal="center" vertical="center" wrapText="1"/>
    </xf>
    <xf numFmtId="0" fontId="9" fillId="2" borderId="0" xfId="1" applyFont="1" applyFill="1" applyAlignment="1">
      <alignment wrapText="1"/>
    </xf>
    <xf numFmtId="0" fontId="23" fillId="2" borderId="0" xfId="1" applyFont="1" applyFill="1" applyAlignment="1">
      <alignment horizontal="center" vertical="center"/>
    </xf>
    <xf numFmtId="0" fontId="23" fillId="2" borderId="0" xfId="1" applyFont="1" applyFill="1" applyAlignment="1">
      <alignment horizontal="left" vertical="center"/>
    </xf>
    <xf numFmtId="0" fontId="23" fillId="2" borderId="0" xfId="1" applyFont="1" applyFill="1"/>
    <xf numFmtId="0" fontId="23" fillId="2" borderId="0" xfId="1" applyFont="1" applyFill="1" applyAlignment="1">
      <alignment horizontal="right"/>
    </xf>
    <xf numFmtId="0" fontId="9" fillId="2" borderId="0" xfId="1" applyFont="1" applyFill="1" applyAlignment="1">
      <alignment horizontal="left" vertical="center"/>
    </xf>
    <xf numFmtId="167" fontId="9" fillId="2" borderId="0" xfId="1" applyNumberFormat="1" applyFont="1" applyFill="1" applyAlignment="1">
      <alignment horizontal="center" vertical="center"/>
    </xf>
    <xf numFmtId="0" fontId="0" fillId="0" borderId="36" xfId="0" applyBorder="1" applyAlignment="1">
      <alignment vertical="center"/>
    </xf>
    <xf numFmtId="0" fontId="0" fillId="0" borderId="36" xfId="0" applyBorder="1" applyAlignment="1">
      <alignment horizontal="center" vertical="center" wrapText="1"/>
    </xf>
    <xf numFmtId="164" fontId="0" fillId="0" borderId="36" xfId="0" applyNumberFormat="1" applyBorder="1" applyAlignment="1">
      <alignment vertical="center"/>
    </xf>
    <xf numFmtId="0" fontId="0" fillId="0" borderId="36" xfId="0" applyBorder="1" applyAlignment="1">
      <alignment vertical="center" wrapText="1"/>
    </xf>
    <xf numFmtId="0" fontId="0" fillId="0" borderId="37" xfId="0" applyBorder="1" applyAlignment="1">
      <alignment horizontal="center" vertical="center"/>
    </xf>
    <xf numFmtId="164" fontId="1" fillId="0" borderId="2" xfId="0" applyNumberFormat="1" applyFont="1" applyBorder="1" applyAlignment="1">
      <alignment vertical="center"/>
    </xf>
    <xf numFmtId="164" fontId="1" fillId="0" borderId="36" xfId="0" applyNumberFormat="1" applyFont="1" applyBorder="1" applyAlignment="1">
      <alignment vertical="center"/>
    </xf>
    <xf numFmtId="0" fontId="2" fillId="0" borderId="19" xfId="0" applyFont="1" applyBorder="1" applyAlignment="1">
      <alignment vertical="center" wrapText="1"/>
    </xf>
    <xf numFmtId="164" fontId="2" fillId="0" borderId="19" xfId="0" applyNumberFormat="1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2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3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10" fillId="2" borderId="28" xfId="1" applyFont="1" applyFill="1" applyBorder="1" applyAlignment="1">
      <alignment horizontal="center" vertical="center" wrapText="1"/>
    </xf>
    <xf numFmtId="0" fontId="10" fillId="2" borderId="29" xfId="1" applyFont="1" applyFill="1" applyBorder="1" applyAlignment="1">
      <alignment horizontal="center" vertical="center" wrapText="1"/>
    </xf>
    <xf numFmtId="0" fontId="10" fillId="2" borderId="33" xfId="1" applyFont="1" applyFill="1" applyBorder="1" applyAlignment="1">
      <alignment horizontal="center" vertical="center" wrapText="1"/>
    </xf>
    <xf numFmtId="0" fontId="10" fillId="2" borderId="34" xfId="1" applyFont="1" applyFill="1" applyBorder="1" applyAlignment="1">
      <alignment horizontal="center" vertical="center" wrapText="1"/>
    </xf>
    <xf numFmtId="0" fontId="10" fillId="2" borderId="30" xfId="1" applyFont="1" applyFill="1" applyBorder="1" applyAlignment="1">
      <alignment horizontal="center" vertical="center"/>
    </xf>
    <xf numFmtId="0" fontId="10" fillId="2" borderId="25" xfId="1" applyFont="1" applyFill="1" applyBorder="1" applyAlignment="1">
      <alignment horizontal="center" vertical="center"/>
    </xf>
    <xf numFmtId="0" fontId="10" fillId="2" borderId="30" xfId="1" applyFont="1" applyFill="1" applyBorder="1" applyAlignment="1">
      <alignment horizontal="center" vertical="center" wrapText="1"/>
    </xf>
    <xf numFmtId="0" fontId="10" fillId="2" borderId="25" xfId="1" applyFont="1" applyFill="1" applyBorder="1" applyAlignment="1">
      <alignment horizontal="center" vertical="center" wrapText="1"/>
    </xf>
    <xf numFmtId="0" fontId="10" fillId="2" borderId="31" xfId="1" applyFont="1" applyFill="1" applyBorder="1" applyAlignment="1">
      <alignment horizontal="center" vertical="center"/>
    </xf>
    <xf numFmtId="0" fontId="10" fillId="2" borderId="32" xfId="1" applyFont="1" applyFill="1" applyBorder="1" applyAlignment="1">
      <alignment horizontal="center" vertical="center"/>
    </xf>
    <xf numFmtId="0" fontId="11" fillId="0" borderId="31" xfId="1" applyFont="1" applyBorder="1" applyAlignment="1">
      <alignment horizontal="center" vertical="center"/>
    </xf>
    <xf numFmtId="0" fontId="11" fillId="0" borderId="32" xfId="1" applyFont="1" applyBorder="1" applyAlignment="1">
      <alignment horizontal="center" vertical="center"/>
    </xf>
    <xf numFmtId="0" fontId="24" fillId="2" borderId="0" xfId="1" applyFont="1" applyFill="1" applyAlignment="1">
      <alignment horizontal="center" vertical="center"/>
    </xf>
  </cellXfs>
  <cellStyles count="5">
    <cellStyle name="Comma [0] 2 2" xfId="4" xr:uid="{109351A4-F1CD-4106-B81A-86A59D67A4BD}"/>
    <cellStyle name="Comma 2" xfId="2" xr:uid="{F3360309-A2D8-4CA5-BE6F-554D75231670}"/>
    <cellStyle name="Normal" xfId="0" builtinId="0"/>
    <cellStyle name="Normal 2" xfId="1" xr:uid="{04549618-6D57-4232-B937-31F3D10A4F5A}"/>
    <cellStyle name="Percent 2" xfId="3" xr:uid="{FCF9D9FB-18F3-4280-8578-7502146E11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5038165</xdr:colOff>
      <xdr:row>0</xdr:row>
      <xdr:rowOff>0</xdr:rowOff>
    </xdr:from>
    <xdr:to>
      <xdr:col>2</xdr:col>
      <xdr:colOff>35860</xdr:colOff>
      <xdr:row>3</xdr:row>
      <xdr:rowOff>26894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6CF091D-DCB8-09DF-0EEC-2113537C3C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9177" y="0"/>
          <a:ext cx="744071" cy="8337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5038165</xdr:colOff>
      <xdr:row>0</xdr:row>
      <xdr:rowOff>0</xdr:rowOff>
    </xdr:from>
    <xdr:to>
      <xdr:col>2</xdr:col>
      <xdr:colOff>35860</xdr:colOff>
      <xdr:row>3</xdr:row>
      <xdr:rowOff>26894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7E00CE-1A39-4661-BA04-2BD159C8B0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5815" y="0"/>
          <a:ext cx="579345" cy="8269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2"/>
  <sheetViews>
    <sheetView tabSelected="1" view="pageBreakPreview" zoomScale="85" zoomScaleNormal="85" zoomScaleSheetLayoutView="85" workbookViewId="0">
      <selection activeCell="A5" sqref="A5:J5"/>
    </sheetView>
  </sheetViews>
  <sheetFormatPr defaultColWidth="8.88671875" defaultRowHeight="14.4" x14ac:dyDescent="0.3"/>
  <cols>
    <col min="1" max="1" width="3.6640625" style="1" bestFit="1" customWidth="1"/>
    <col min="2" max="2" width="83.6640625" style="4" customWidth="1"/>
    <col min="3" max="3" width="39.44140625" style="4" customWidth="1"/>
    <col min="4" max="4" width="16" style="5" customWidth="1"/>
    <col min="5" max="6" width="16.5546875" style="3" bestFit="1" customWidth="1"/>
    <col min="7" max="7" width="18.5546875" style="4" customWidth="1"/>
    <col min="8" max="9" width="16.5546875" style="3" bestFit="1" customWidth="1"/>
    <col min="10" max="10" width="13.33203125" style="1" customWidth="1"/>
    <col min="11" max="16384" width="8.88671875" style="2"/>
  </cols>
  <sheetData>
    <row r="1" spans="1:10" ht="21" x14ac:dyDescent="0.3">
      <c r="A1" s="141" t="s">
        <v>112</v>
      </c>
      <c r="B1" s="141"/>
      <c r="C1" s="141"/>
      <c r="D1" s="141"/>
      <c r="E1" s="141"/>
      <c r="F1" s="141"/>
      <c r="G1" s="141"/>
      <c r="H1" s="141"/>
      <c r="I1" s="141"/>
      <c r="J1" s="141"/>
    </row>
    <row r="2" spans="1:10" ht="21" x14ac:dyDescent="0.3">
      <c r="A2" s="141" t="s">
        <v>115</v>
      </c>
      <c r="B2" s="141"/>
      <c r="C2" s="141"/>
      <c r="D2" s="141"/>
      <c r="E2" s="141"/>
      <c r="F2" s="141"/>
      <c r="G2" s="141"/>
      <c r="H2" s="141"/>
      <c r="I2" s="141"/>
      <c r="J2" s="141"/>
    </row>
    <row r="3" spans="1:10" ht="21" x14ac:dyDescent="0.3">
      <c r="A3" s="141" t="s">
        <v>116</v>
      </c>
      <c r="B3" s="141"/>
      <c r="C3" s="141"/>
      <c r="D3" s="141"/>
      <c r="E3" s="141"/>
      <c r="F3" s="141"/>
      <c r="G3" s="141"/>
      <c r="H3" s="141"/>
      <c r="I3" s="141"/>
      <c r="J3" s="141"/>
    </row>
    <row r="4" spans="1:10" ht="21" x14ac:dyDescent="0.3">
      <c r="A4" s="29"/>
      <c r="B4" s="29"/>
      <c r="C4" s="29"/>
      <c r="D4" s="29"/>
      <c r="E4" s="29"/>
      <c r="F4" s="29"/>
      <c r="G4" s="29"/>
      <c r="H4" s="29"/>
      <c r="I4" s="29"/>
      <c r="J4" s="29"/>
    </row>
    <row r="5" spans="1:10" ht="18" x14ac:dyDescent="0.3">
      <c r="A5" s="139" t="s">
        <v>114</v>
      </c>
      <c r="B5" s="139"/>
      <c r="C5" s="139"/>
      <c r="D5" s="139"/>
      <c r="E5" s="139"/>
      <c r="F5" s="139"/>
      <c r="G5" s="139"/>
      <c r="H5" s="139"/>
      <c r="I5" s="139"/>
      <c r="J5" s="139"/>
    </row>
    <row r="6" spans="1:10" ht="18" x14ac:dyDescent="0.3">
      <c r="A6" s="140" t="s">
        <v>117</v>
      </c>
      <c r="B6" s="140"/>
      <c r="C6" s="140"/>
      <c r="D6" s="140"/>
      <c r="E6" s="140"/>
      <c r="F6" s="140"/>
      <c r="G6" s="140"/>
      <c r="H6" s="140"/>
      <c r="I6" s="140"/>
      <c r="J6" s="140"/>
    </row>
    <row r="7" spans="1:10" ht="18" x14ac:dyDescent="0.3">
      <c r="A7" s="140" t="s">
        <v>118</v>
      </c>
      <c r="B7" s="140"/>
      <c r="C7" s="140"/>
      <c r="D7" s="140"/>
      <c r="E7" s="140"/>
      <c r="F7" s="140"/>
      <c r="G7" s="140"/>
      <c r="H7" s="140"/>
      <c r="I7" s="140"/>
      <c r="J7" s="140"/>
    </row>
    <row r="8" spans="1:10" ht="18" x14ac:dyDescent="0.3">
      <c r="A8" s="139" t="s">
        <v>217</v>
      </c>
      <c r="B8" s="139"/>
      <c r="C8" s="139"/>
      <c r="D8" s="139"/>
      <c r="E8" s="139"/>
      <c r="F8" s="139"/>
      <c r="G8" s="139"/>
      <c r="H8" s="139"/>
      <c r="I8" s="139"/>
      <c r="J8" s="139"/>
    </row>
    <row r="9" spans="1:10" ht="21.6" thickBot="1" x14ac:dyDescent="0.35">
      <c r="A9" s="29"/>
      <c r="B9" s="29"/>
      <c r="C9" s="29"/>
      <c r="D9" s="29"/>
      <c r="E9" s="29"/>
      <c r="F9" s="29"/>
      <c r="G9" s="29"/>
      <c r="H9" s="29"/>
      <c r="I9" s="29"/>
      <c r="J9" s="29"/>
    </row>
    <row r="10" spans="1:10" ht="37.950000000000003" customHeight="1" thickTop="1" x14ac:dyDescent="0.3">
      <c r="A10" s="16" t="s">
        <v>87</v>
      </c>
      <c r="B10" s="17" t="s">
        <v>88</v>
      </c>
      <c r="C10" s="17" t="s">
        <v>89</v>
      </c>
      <c r="D10" s="17" t="s">
        <v>90</v>
      </c>
      <c r="E10" s="18" t="s">
        <v>91</v>
      </c>
      <c r="F10" s="18" t="s">
        <v>92</v>
      </c>
      <c r="G10" s="17" t="s">
        <v>93</v>
      </c>
      <c r="H10" s="18" t="s">
        <v>94</v>
      </c>
      <c r="I10" s="18" t="s">
        <v>95</v>
      </c>
      <c r="J10" s="19" t="s">
        <v>96</v>
      </c>
    </row>
    <row r="11" spans="1:10" ht="19.2" customHeight="1" thickBot="1" x14ac:dyDescent="0.35">
      <c r="A11" s="20">
        <v>1</v>
      </c>
      <c r="B11" s="21">
        <v>2</v>
      </c>
      <c r="C11" s="21">
        <v>3</v>
      </c>
      <c r="D11" s="21">
        <v>4</v>
      </c>
      <c r="E11" s="22">
        <v>5</v>
      </c>
      <c r="F11" s="22">
        <v>6</v>
      </c>
      <c r="G11" s="21">
        <v>7</v>
      </c>
      <c r="H11" s="22">
        <v>8</v>
      </c>
      <c r="I11" s="22">
        <v>9</v>
      </c>
      <c r="J11" s="23">
        <v>10</v>
      </c>
    </row>
    <row r="12" spans="1:10" ht="29.4" thickTop="1" x14ac:dyDescent="0.3">
      <c r="A12" s="11">
        <v>1</v>
      </c>
      <c r="B12" s="14" t="s">
        <v>0</v>
      </c>
      <c r="C12" s="14" t="s">
        <v>1</v>
      </c>
      <c r="D12" s="12" t="s">
        <v>2</v>
      </c>
      <c r="E12" s="15">
        <v>190000000</v>
      </c>
      <c r="F12" s="15">
        <v>189810000</v>
      </c>
      <c r="G12" s="14" t="s">
        <v>3</v>
      </c>
      <c r="H12" s="15">
        <v>189810000</v>
      </c>
      <c r="I12" s="15">
        <v>189810000</v>
      </c>
      <c r="J12" s="13" t="s">
        <v>97</v>
      </c>
    </row>
    <row r="13" spans="1:10" ht="28.8" x14ac:dyDescent="0.3">
      <c r="A13" s="6">
        <v>2</v>
      </c>
      <c r="B13" s="7" t="s">
        <v>4</v>
      </c>
      <c r="C13" s="7" t="s">
        <v>1</v>
      </c>
      <c r="D13" s="8" t="s">
        <v>2</v>
      </c>
      <c r="E13" s="9">
        <v>200000000</v>
      </c>
      <c r="F13" s="9">
        <v>199800000</v>
      </c>
      <c r="G13" s="7" t="s">
        <v>3</v>
      </c>
      <c r="H13" s="9">
        <v>199800000</v>
      </c>
      <c r="I13" s="9">
        <v>199800000</v>
      </c>
      <c r="J13" s="10" t="s">
        <v>97</v>
      </c>
    </row>
    <row r="14" spans="1:10" ht="28.8" x14ac:dyDescent="0.3">
      <c r="A14" s="6">
        <v>3</v>
      </c>
      <c r="B14" s="7" t="s">
        <v>5</v>
      </c>
      <c r="C14" s="7" t="s">
        <v>1</v>
      </c>
      <c r="D14" s="8" t="s">
        <v>2</v>
      </c>
      <c r="E14" s="9">
        <v>180000000</v>
      </c>
      <c r="F14" s="9">
        <v>179999993.16</v>
      </c>
      <c r="G14" s="7" t="s">
        <v>6</v>
      </c>
      <c r="H14" s="9">
        <v>179999979.84</v>
      </c>
      <c r="I14" s="9">
        <v>179999979</v>
      </c>
      <c r="J14" s="10" t="s">
        <v>97</v>
      </c>
    </row>
    <row r="15" spans="1:10" ht="28.8" x14ac:dyDescent="0.3">
      <c r="A15" s="6">
        <v>4</v>
      </c>
      <c r="B15" s="7" t="s">
        <v>7</v>
      </c>
      <c r="C15" s="7" t="s">
        <v>8</v>
      </c>
      <c r="D15" s="8" t="s">
        <v>9</v>
      </c>
      <c r="E15" s="9">
        <v>75000000</v>
      </c>
      <c r="F15" s="9">
        <v>74997000</v>
      </c>
      <c r="G15" s="7" t="s">
        <v>10</v>
      </c>
      <c r="H15" s="9">
        <v>74957190</v>
      </c>
      <c r="I15" s="9">
        <v>74957190</v>
      </c>
      <c r="J15" s="10" t="s">
        <v>97</v>
      </c>
    </row>
    <row r="16" spans="1:10" ht="28.8" x14ac:dyDescent="0.3">
      <c r="A16" s="6">
        <v>5</v>
      </c>
      <c r="B16" s="7" t="s">
        <v>11</v>
      </c>
      <c r="C16" s="7" t="s">
        <v>8</v>
      </c>
      <c r="D16" s="8" t="s">
        <v>12</v>
      </c>
      <c r="E16" s="9">
        <v>150000000</v>
      </c>
      <c r="F16" s="9">
        <v>150000000</v>
      </c>
      <c r="G16" s="7" t="s">
        <v>10</v>
      </c>
      <c r="H16" s="9">
        <v>149998268</v>
      </c>
      <c r="I16" s="9">
        <v>149998268</v>
      </c>
      <c r="J16" s="10" t="s">
        <v>97</v>
      </c>
    </row>
    <row r="17" spans="1:10" ht="28.8" x14ac:dyDescent="0.3">
      <c r="A17" s="11">
        <v>6</v>
      </c>
      <c r="B17" s="7" t="s">
        <v>13</v>
      </c>
      <c r="C17" s="7" t="s">
        <v>8</v>
      </c>
      <c r="D17" s="8" t="s">
        <v>12</v>
      </c>
      <c r="E17" s="9">
        <v>50000000</v>
      </c>
      <c r="F17" s="9">
        <v>50000000</v>
      </c>
      <c r="G17" s="7" t="s">
        <v>14</v>
      </c>
      <c r="H17" s="9">
        <v>49994400</v>
      </c>
      <c r="I17" s="9">
        <v>49994400</v>
      </c>
      <c r="J17" s="10" t="s">
        <v>97</v>
      </c>
    </row>
    <row r="18" spans="1:10" ht="28.8" x14ac:dyDescent="0.3">
      <c r="A18" s="6">
        <v>7</v>
      </c>
      <c r="B18" s="7" t="s">
        <v>15</v>
      </c>
      <c r="C18" s="7" t="s">
        <v>8</v>
      </c>
      <c r="D18" s="8" t="s">
        <v>12</v>
      </c>
      <c r="E18" s="9">
        <v>140000000</v>
      </c>
      <c r="F18" s="9">
        <v>140000000</v>
      </c>
      <c r="G18" s="7" t="s">
        <v>14</v>
      </c>
      <c r="H18" s="9">
        <v>139993200</v>
      </c>
      <c r="I18" s="9">
        <v>139993200</v>
      </c>
      <c r="J18" s="10" t="s">
        <v>97</v>
      </c>
    </row>
    <row r="19" spans="1:10" ht="28.8" x14ac:dyDescent="0.3">
      <c r="A19" s="6">
        <v>8</v>
      </c>
      <c r="B19" s="7" t="s">
        <v>16</v>
      </c>
      <c r="C19" s="7" t="s">
        <v>8</v>
      </c>
      <c r="D19" s="8" t="s">
        <v>12</v>
      </c>
      <c r="E19" s="9">
        <v>44000000</v>
      </c>
      <c r="F19" s="9">
        <v>44000000</v>
      </c>
      <c r="G19" s="7" t="s">
        <v>14</v>
      </c>
      <c r="H19" s="9">
        <v>43989300</v>
      </c>
      <c r="I19" s="9">
        <v>43989300</v>
      </c>
      <c r="J19" s="10" t="s">
        <v>97</v>
      </c>
    </row>
    <row r="20" spans="1:10" ht="28.8" x14ac:dyDescent="0.3">
      <c r="A20" s="6">
        <v>9</v>
      </c>
      <c r="B20" s="7" t="s">
        <v>17</v>
      </c>
      <c r="C20" s="7" t="s">
        <v>8</v>
      </c>
      <c r="D20" s="8" t="s">
        <v>12</v>
      </c>
      <c r="E20" s="9">
        <v>28000000</v>
      </c>
      <c r="F20" s="9">
        <v>28000000</v>
      </c>
      <c r="G20" s="7" t="s">
        <v>14</v>
      </c>
      <c r="H20" s="9">
        <v>27994200</v>
      </c>
      <c r="I20" s="9">
        <v>27994200</v>
      </c>
      <c r="J20" s="10" t="s">
        <v>97</v>
      </c>
    </row>
    <row r="21" spans="1:10" ht="28.8" x14ac:dyDescent="0.3">
      <c r="A21" s="6">
        <v>10</v>
      </c>
      <c r="B21" s="7" t="s">
        <v>18</v>
      </c>
      <c r="C21" s="7" t="s">
        <v>19</v>
      </c>
      <c r="D21" s="8" t="s">
        <v>12</v>
      </c>
      <c r="E21" s="9">
        <v>200000000</v>
      </c>
      <c r="F21" s="9">
        <v>200000000</v>
      </c>
      <c r="G21" s="7" t="s">
        <v>20</v>
      </c>
      <c r="H21" s="9">
        <v>199911000</v>
      </c>
      <c r="I21" s="9">
        <v>199911000</v>
      </c>
      <c r="J21" s="10" t="s">
        <v>97</v>
      </c>
    </row>
    <row r="22" spans="1:10" ht="43.2" x14ac:dyDescent="0.3">
      <c r="A22" s="11">
        <v>11</v>
      </c>
      <c r="B22" s="7" t="s">
        <v>21</v>
      </c>
      <c r="C22" s="7" t="s">
        <v>19</v>
      </c>
      <c r="D22" s="8" t="s">
        <v>12</v>
      </c>
      <c r="E22" s="9">
        <v>171200000</v>
      </c>
      <c r="F22" s="9">
        <v>171200000</v>
      </c>
      <c r="G22" s="7" t="s">
        <v>20</v>
      </c>
      <c r="H22" s="9">
        <v>171162000</v>
      </c>
      <c r="I22" s="9">
        <v>171162000</v>
      </c>
      <c r="J22" s="10" t="s">
        <v>97</v>
      </c>
    </row>
    <row r="23" spans="1:10" ht="28.8" x14ac:dyDescent="0.3">
      <c r="A23" s="6">
        <v>12</v>
      </c>
      <c r="B23" s="7" t="s">
        <v>22</v>
      </c>
      <c r="C23" s="7" t="s">
        <v>23</v>
      </c>
      <c r="D23" s="8" t="s">
        <v>12</v>
      </c>
      <c r="E23" s="9">
        <v>150000000</v>
      </c>
      <c r="F23" s="9">
        <v>149999630</v>
      </c>
      <c r="G23" s="7" t="s">
        <v>24</v>
      </c>
      <c r="H23" s="9">
        <v>149999630</v>
      </c>
      <c r="I23" s="9">
        <v>14999630</v>
      </c>
      <c r="J23" s="10" t="s">
        <v>97</v>
      </c>
    </row>
    <row r="24" spans="1:10" ht="28.8" x14ac:dyDescent="0.3">
      <c r="A24" s="6">
        <v>13</v>
      </c>
      <c r="B24" s="7" t="s">
        <v>25</v>
      </c>
      <c r="C24" s="7" t="s">
        <v>19</v>
      </c>
      <c r="D24" s="8" t="s">
        <v>12</v>
      </c>
      <c r="E24" s="9">
        <v>100000000</v>
      </c>
      <c r="F24" s="9">
        <v>100000000</v>
      </c>
      <c r="G24" s="7" t="s">
        <v>26</v>
      </c>
      <c r="H24" s="9">
        <v>99911100</v>
      </c>
      <c r="I24" s="9">
        <v>99911100</v>
      </c>
      <c r="J24" s="10" t="s">
        <v>97</v>
      </c>
    </row>
    <row r="25" spans="1:10" ht="28.8" x14ac:dyDescent="0.3">
      <c r="A25" s="6">
        <v>14</v>
      </c>
      <c r="B25" s="7" t="s">
        <v>27</v>
      </c>
      <c r="C25" s="7" t="s">
        <v>19</v>
      </c>
      <c r="D25" s="8" t="s">
        <v>12</v>
      </c>
      <c r="E25" s="9">
        <v>150000000</v>
      </c>
      <c r="F25" s="9">
        <v>150000000</v>
      </c>
      <c r="G25" s="7" t="s">
        <v>26</v>
      </c>
      <c r="H25" s="9">
        <v>149999850</v>
      </c>
      <c r="I25" s="9">
        <v>149999850</v>
      </c>
      <c r="J25" s="10" t="s">
        <v>97</v>
      </c>
    </row>
    <row r="26" spans="1:10" ht="43.2" x14ac:dyDescent="0.3">
      <c r="A26" s="6">
        <v>15</v>
      </c>
      <c r="B26" s="7" t="s">
        <v>28</v>
      </c>
      <c r="C26" s="7" t="s">
        <v>29</v>
      </c>
      <c r="D26" s="8" t="s">
        <v>30</v>
      </c>
      <c r="E26" s="9">
        <v>50000000</v>
      </c>
      <c r="F26" s="9">
        <v>49950000</v>
      </c>
      <c r="G26" s="7" t="s">
        <v>31</v>
      </c>
      <c r="H26" s="9">
        <v>49933350</v>
      </c>
      <c r="I26" s="9">
        <v>49933350</v>
      </c>
      <c r="J26" s="10" t="s">
        <v>97</v>
      </c>
    </row>
    <row r="27" spans="1:10" ht="43.2" x14ac:dyDescent="0.3">
      <c r="A27" s="11">
        <v>16</v>
      </c>
      <c r="B27" s="7" t="s">
        <v>32</v>
      </c>
      <c r="C27" s="7" t="s">
        <v>33</v>
      </c>
      <c r="D27" s="8" t="s">
        <v>34</v>
      </c>
      <c r="E27" s="9">
        <v>61898000</v>
      </c>
      <c r="F27" s="9">
        <v>61897152</v>
      </c>
      <c r="G27" s="7" t="s">
        <v>35</v>
      </c>
      <c r="H27" s="9">
        <v>61815900</v>
      </c>
      <c r="I27" s="9">
        <v>61815900</v>
      </c>
      <c r="J27" s="10" t="s">
        <v>97</v>
      </c>
    </row>
    <row r="28" spans="1:10" ht="43.2" x14ac:dyDescent="0.3">
      <c r="A28" s="6">
        <v>17</v>
      </c>
      <c r="B28" s="7" t="s">
        <v>36</v>
      </c>
      <c r="C28" s="7" t="s">
        <v>33</v>
      </c>
      <c r="D28" s="8" t="s">
        <v>34</v>
      </c>
      <c r="E28" s="9">
        <v>17000000</v>
      </c>
      <c r="F28" s="9">
        <v>16999650</v>
      </c>
      <c r="G28" s="7" t="s">
        <v>37</v>
      </c>
      <c r="H28" s="9">
        <v>16999000</v>
      </c>
      <c r="I28" s="9">
        <v>16999000</v>
      </c>
      <c r="J28" s="10" t="s">
        <v>97</v>
      </c>
    </row>
    <row r="29" spans="1:10" ht="43.2" x14ac:dyDescent="0.3">
      <c r="A29" s="6">
        <v>18</v>
      </c>
      <c r="B29" s="7" t="s">
        <v>38</v>
      </c>
      <c r="C29" s="7" t="s">
        <v>33</v>
      </c>
      <c r="D29" s="8" t="s">
        <v>34</v>
      </c>
      <c r="E29" s="9">
        <v>20000000</v>
      </c>
      <c r="F29" s="9">
        <v>19999980</v>
      </c>
      <c r="G29" s="7" t="s">
        <v>31</v>
      </c>
      <c r="H29" s="9">
        <v>19999425</v>
      </c>
      <c r="I29" s="9">
        <v>19999425</v>
      </c>
      <c r="J29" s="10" t="s">
        <v>97</v>
      </c>
    </row>
    <row r="30" spans="1:10" ht="43.2" x14ac:dyDescent="0.3">
      <c r="A30" s="6">
        <v>19</v>
      </c>
      <c r="B30" s="7" t="s">
        <v>39</v>
      </c>
      <c r="C30" s="7" t="s">
        <v>33</v>
      </c>
      <c r="D30" s="8" t="s">
        <v>34</v>
      </c>
      <c r="E30" s="9">
        <v>20000000</v>
      </c>
      <c r="F30" s="9">
        <v>19999980</v>
      </c>
      <c r="G30" s="7" t="s">
        <v>40</v>
      </c>
      <c r="H30" s="9">
        <v>19990001.100000001</v>
      </c>
      <c r="I30" s="9">
        <v>19990001.100000001</v>
      </c>
      <c r="J30" s="10" t="s">
        <v>97</v>
      </c>
    </row>
    <row r="31" spans="1:10" ht="43.2" x14ac:dyDescent="0.3">
      <c r="A31" s="6">
        <v>20</v>
      </c>
      <c r="B31" s="7" t="s">
        <v>41</v>
      </c>
      <c r="C31" s="7" t="s">
        <v>33</v>
      </c>
      <c r="D31" s="8" t="s">
        <v>34</v>
      </c>
      <c r="E31" s="9">
        <v>20000000</v>
      </c>
      <c r="F31" s="9">
        <v>19999980</v>
      </c>
      <c r="G31" s="7" t="s">
        <v>35</v>
      </c>
      <c r="H31" s="9">
        <v>19980000</v>
      </c>
      <c r="I31" s="9">
        <v>19980000</v>
      </c>
      <c r="J31" s="10" t="s">
        <v>97</v>
      </c>
    </row>
    <row r="32" spans="1:10" ht="43.2" x14ac:dyDescent="0.3">
      <c r="A32" s="11">
        <v>21</v>
      </c>
      <c r="B32" s="7" t="s">
        <v>42</v>
      </c>
      <c r="C32" s="7" t="s">
        <v>33</v>
      </c>
      <c r="D32" s="8" t="s">
        <v>34</v>
      </c>
      <c r="E32" s="9">
        <v>20000000</v>
      </c>
      <c r="F32" s="9">
        <v>19999980</v>
      </c>
      <c r="G32" s="7" t="s">
        <v>40</v>
      </c>
      <c r="H32" s="9">
        <v>19985000.550000001</v>
      </c>
      <c r="I32" s="9">
        <v>19985000.550000001</v>
      </c>
      <c r="J32" s="10" t="s">
        <v>97</v>
      </c>
    </row>
    <row r="33" spans="1:10" ht="43.2" x14ac:dyDescent="0.3">
      <c r="A33" s="6">
        <v>22</v>
      </c>
      <c r="B33" s="7" t="s">
        <v>43</v>
      </c>
      <c r="C33" s="7" t="s">
        <v>33</v>
      </c>
      <c r="D33" s="8" t="s">
        <v>34</v>
      </c>
      <c r="E33" s="9">
        <v>20000000</v>
      </c>
      <c r="F33" s="9">
        <v>19999980</v>
      </c>
      <c r="G33" s="7" t="s">
        <v>40</v>
      </c>
      <c r="H33" s="9">
        <v>19980000</v>
      </c>
      <c r="I33" s="9">
        <v>19980000</v>
      </c>
      <c r="J33" s="10" t="s">
        <v>97</v>
      </c>
    </row>
    <row r="34" spans="1:10" ht="43.2" x14ac:dyDescent="0.3">
      <c r="A34" s="6">
        <v>23</v>
      </c>
      <c r="B34" s="7" t="s">
        <v>44</v>
      </c>
      <c r="C34" s="7" t="s">
        <v>33</v>
      </c>
      <c r="D34" s="8" t="s">
        <v>34</v>
      </c>
      <c r="E34" s="9">
        <v>20000000</v>
      </c>
      <c r="F34" s="9">
        <v>19999980</v>
      </c>
      <c r="G34" s="7" t="s">
        <v>45</v>
      </c>
      <c r="H34" s="9">
        <v>19972230</v>
      </c>
      <c r="I34" s="9">
        <v>19972230</v>
      </c>
      <c r="J34" s="10" t="s">
        <v>97</v>
      </c>
    </row>
    <row r="35" spans="1:10" ht="43.2" x14ac:dyDescent="0.3">
      <c r="A35" s="6">
        <v>24</v>
      </c>
      <c r="B35" s="7" t="s">
        <v>46</v>
      </c>
      <c r="C35" s="7" t="s">
        <v>47</v>
      </c>
      <c r="D35" s="8" t="s">
        <v>34</v>
      </c>
      <c r="E35" s="9">
        <v>100000000</v>
      </c>
      <c r="F35" s="9">
        <v>99988800</v>
      </c>
      <c r="G35" s="7" t="s">
        <v>48</v>
      </c>
      <c r="H35" s="9">
        <v>99952000</v>
      </c>
      <c r="I35" s="9">
        <v>99952000</v>
      </c>
      <c r="J35" s="10" t="s">
        <v>97</v>
      </c>
    </row>
    <row r="36" spans="1:10" ht="43.2" x14ac:dyDescent="0.3">
      <c r="A36" s="6">
        <v>25</v>
      </c>
      <c r="B36" s="7" t="s">
        <v>49</v>
      </c>
      <c r="C36" s="7" t="s">
        <v>47</v>
      </c>
      <c r="D36" s="8" t="s">
        <v>34</v>
      </c>
      <c r="E36" s="9">
        <v>100000000</v>
      </c>
      <c r="F36" s="9">
        <v>99988000</v>
      </c>
      <c r="G36" s="7" t="s">
        <v>50</v>
      </c>
      <c r="H36" s="9">
        <v>99944000</v>
      </c>
      <c r="I36" s="9">
        <v>99944000</v>
      </c>
      <c r="J36" s="10" t="s">
        <v>97</v>
      </c>
    </row>
    <row r="37" spans="1:10" ht="43.2" x14ac:dyDescent="0.3">
      <c r="A37" s="11">
        <v>26</v>
      </c>
      <c r="B37" s="7" t="s">
        <v>51</v>
      </c>
      <c r="C37" s="7" t="s">
        <v>47</v>
      </c>
      <c r="D37" s="8" t="s">
        <v>34</v>
      </c>
      <c r="E37" s="9">
        <v>100000000</v>
      </c>
      <c r="F37" s="9">
        <v>99988000</v>
      </c>
      <c r="G37" s="7" t="s">
        <v>52</v>
      </c>
      <c r="H37" s="9">
        <v>99900000</v>
      </c>
      <c r="I37" s="9">
        <v>99900000</v>
      </c>
      <c r="J37" s="10" t="s">
        <v>97</v>
      </c>
    </row>
    <row r="38" spans="1:10" x14ac:dyDescent="0.3">
      <c r="A38" s="6">
        <v>27</v>
      </c>
      <c r="B38" s="7" t="s">
        <v>53</v>
      </c>
      <c r="C38" s="7" t="s">
        <v>54</v>
      </c>
      <c r="D38" s="8" t="s">
        <v>2</v>
      </c>
      <c r="E38" s="9">
        <v>140000000</v>
      </c>
      <c r="F38" s="9">
        <v>140000000</v>
      </c>
      <c r="G38" s="7" t="s">
        <v>55</v>
      </c>
      <c r="H38" s="9">
        <v>139860000</v>
      </c>
      <c r="I38" s="9">
        <v>139860000</v>
      </c>
      <c r="J38" s="10" t="s">
        <v>97</v>
      </c>
    </row>
    <row r="39" spans="1:10" ht="28.8" x14ac:dyDescent="0.3">
      <c r="A39" s="6">
        <v>28</v>
      </c>
      <c r="B39" s="7" t="s">
        <v>56</v>
      </c>
      <c r="C39" s="7" t="s">
        <v>57</v>
      </c>
      <c r="D39" s="8" t="s">
        <v>12</v>
      </c>
      <c r="E39" s="9">
        <v>70000000</v>
      </c>
      <c r="F39" s="9">
        <v>69993048</v>
      </c>
      <c r="G39" s="7" t="s">
        <v>58</v>
      </c>
      <c r="H39" s="9">
        <v>69992900</v>
      </c>
      <c r="I39" s="9">
        <v>69992900</v>
      </c>
      <c r="J39" s="10" t="s">
        <v>97</v>
      </c>
    </row>
    <row r="40" spans="1:10" ht="28.8" x14ac:dyDescent="0.3">
      <c r="A40" s="6">
        <v>29</v>
      </c>
      <c r="B40" s="7" t="s">
        <v>59</v>
      </c>
      <c r="C40" s="7" t="s">
        <v>19</v>
      </c>
      <c r="D40" s="8" t="s">
        <v>2</v>
      </c>
      <c r="E40" s="9">
        <v>150000000</v>
      </c>
      <c r="F40" s="9">
        <v>149980000</v>
      </c>
      <c r="G40" s="7" t="s">
        <v>24</v>
      </c>
      <c r="H40" s="9">
        <v>149980000</v>
      </c>
      <c r="I40" s="9">
        <v>149980000</v>
      </c>
      <c r="J40" s="10" t="s">
        <v>97</v>
      </c>
    </row>
    <row r="41" spans="1:10" ht="28.8" x14ac:dyDescent="0.3">
      <c r="A41" s="6">
        <v>30</v>
      </c>
      <c r="B41" s="7" t="s">
        <v>60</v>
      </c>
      <c r="C41" s="7" t="s">
        <v>19</v>
      </c>
      <c r="D41" s="8" t="s">
        <v>12</v>
      </c>
      <c r="E41" s="9">
        <v>61000000</v>
      </c>
      <c r="F41" s="9">
        <v>60994500</v>
      </c>
      <c r="G41" s="7" t="s">
        <v>61</v>
      </c>
      <c r="H41" s="9">
        <v>60994500</v>
      </c>
      <c r="I41" s="9">
        <v>60994500</v>
      </c>
      <c r="J41" s="10" t="s">
        <v>97</v>
      </c>
    </row>
    <row r="42" spans="1:10" ht="28.8" x14ac:dyDescent="0.3">
      <c r="A42" s="11">
        <v>31</v>
      </c>
      <c r="B42" s="7" t="s">
        <v>62</v>
      </c>
      <c r="C42" s="7" t="s">
        <v>19</v>
      </c>
      <c r="D42" s="8" t="s">
        <v>12</v>
      </c>
      <c r="E42" s="9">
        <v>200000000</v>
      </c>
      <c r="F42" s="9">
        <v>199800000</v>
      </c>
      <c r="G42" s="7" t="s">
        <v>61</v>
      </c>
      <c r="H42" s="9">
        <v>199800000</v>
      </c>
      <c r="I42" s="9">
        <v>199800000</v>
      </c>
      <c r="J42" s="10" t="s">
        <v>97</v>
      </c>
    </row>
    <row r="43" spans="1:10" ht="28.8" x14ac:dyDescent="0.3">
      <c r="A43" s="6">
        <v>32</v>
      </c>
      <c r="B43" s="7" t="s">
        <v>63</v>
      </c>
      <c r="C43" s="7" t="s">
        <v>57</v>
      </c>
      <c r="D43" s="8" t="s">
        <v>12</v>
      </c>
      <c r="E43" s="9">
        <v>195660000</v>
      </c>
      <c r="F43" s="9">
        <v>195621700</v>
      </c>
      <c r="G43" s="7" t="s">
        <v>64</v>
      </c>
      <c r="H43" s="9">
        <v>195587550</v>
      </c>
      <c r="I43" s="9">
        <v>195587550</v>
      </c>
      <c r="J43" s="10" t="s">
        <v>97</v>
      </c>
    </row>
    <row r="44" spans="1:10" ht="28.8" x14ac:dyDescent="0.3">
      <c r="A44" s="6">
        <v>33</v>
      </c>
      <c r="B44" s="7" t="s">
        <v>65</v>
      </c>
      <c r="C44" s="7" t="s">
        <v>57</v>
      </c>
      <c r="D44" s="8" t="s">
        <v>12</v>
      </c>
      <c r="E44" s="9">
        <v>141600000</v>
      </c>
      <c r="F44" s="9">
        <v>141492200</v>
      </c>
      <c r="G44" s="7" t="s">
        <v>64</v>
      </c>
      <c r="H44" s="9">
        <v>141448410</v>
      </c>
      <c r="I44" s="9">
        <v>141448410</v>
      </c>
      <c r="J44" s="10" t="s">
        <v>97</v>
      </c>
    </row>
    <row r="45" spans="1:10" ht="28.8" x14ac:dyDescent="0.3">
      <c r="A45" s="6">
        <v>34</v>
      </c>
      <c r="B45" s="7" t="s">
        <v>66</v>
      </c>
      <c r="C45" s="7" t="s">
        <v>57</v>
      </c>
      <c r="D45" s="8" t="s">
        <v>12</v>
      </c>
      <c r="E45" s="9">
        <v>82100000</v>
      </c>
      <c r="F45" s="9">
        <v>82088700</v>
      </c>
      <c r="G45" s="7" t="s">
        <v>64</v>
      </c>
      <c r="H45" s="9">
        <v>82073400</v>
      </c>
      <c r="I45" s="9">
        <v>82073400</v>
      </c>
      <c r="J45" s="10" t="s">
        <v>97</v>
      </c>
    </row>
    <row r="46" spans="1:10" ht="28.8" x14ac:dyDescent="0.3">
      <c r="A46" s="6">
        <v>35</v>
      </c>
      <c r="B46" s="7" t="s">
        <v>67</v>
      </c>
      <c r="C46" s="7" t="s">
        <v>23</v>
      </c>
      <c r="D46" s="8" t="s">
        <v>12</v>
      </c>
      <c r="E46" s="9">
        <v>57000000</v>
      </c>
      <c r="F46" s="9">
        <v>56980000</v>
      </c>
      <c r="G46" s="7" t="s">
        <v>68</v>
      </c>
      <c r="H46" s="9">
        <v>56979843.600000001</v>
      </c>
      <c r="I46" s="9">
        <v>56979843</v>
      </c>
      <c r="J46" s="10" t="s">
        <v>97</v>
      </c>
    </row>
    <row r="47" spans="1:10" ht="28.8" x14ac:dyDescent="0.3">
      <c r="A47" s="11">
        <v>36</v>
      </c>
      <c r="B47" s="7" t="s">
        <v>69</v>
      </c>
      <c r="C47" s="7" t="s">
        <v>70</v>
      </c>
      <c r="D47" s="8" t="s">
        <v>12</v>
      </c>
      <c r="E47" s="9">
        <v>105000000</v>
      </c>
      <c r="F47" s="9">
        <v>105000000</v>
      </c>
      <c r="G47" s="7" t="s">
        <v>68</v>
      </c>
      <c r="H47" s="9">
        <v>105000000</v>
      </c>
      <c r="I47" s="9">
        <v>105000000</v>
      </c>
      <c r="J47" s="10" t="s">
        <v>97</v>
      </c>
    </row>
    <row r="48" spans="1:10" ht="28.8" x14ac:dyDescent="0.3">
      <c r="A48" s="6">
        <v>37</v>
      </c>
      <c r="B48" s="7" t="s">
        <v>71</v>
      </c>
      <c r="C48" s="7" t="s">
        <v>70</v>
      </c>
      <c r="D48" s="8" t="s">
        <v>12</v>
      </c>
      <c r="E48" s="9">
        <v>31500000</v>
      </c>
      <c r="F48" s="9">
        <v>31500000</v>
      </c>
      <c r="G48" s="7" t="s">
        <v>68</v>
      </c>
      <c r="H48" s="9">
        <v>31500000</v>
      </c>
      <c r="I48" s="9">
        <v>31500000</v>
      </c>
      <c r="J48" s="10" t="s">
        <v>97</v>
      </c>
    </row>
    <row r="49" spans="1:10" ht="28.8" x14ac:dyDescent="0.3">
      <c r="A49" s="6">
        <v>38</v>
      </c>
      <c r="B49" s="7" t="s">
        <v>72</v>
      </c>
      <c r="C49" s="7" t="s">
        <v>70</v>
      </c>
      <c r="D49" s="8" t="s">
        <v>12</v>
      </c>
      <c r="E49" s="9">
        <v>60000000</v>
      </c>
      <c r="F49" s="9">
        <v>59999100</v>
      </c>
      <c r="G49" s="7" t="s">
        <v>20</v>
      </c>
      <c r="H49" s="9">
        <v>59722500</v>
      </c>
      <c r="I49" s="9">
        <v>59722500</v>
      </c>
      <c r="J49" s="10" t="s">
        <v>97</v>
      </c>
    </row>
    <row r="50" spans="1:10" ht="28.8" x14ac:dyDescent="0.3">
      <c r="A50" s="6">
        <v>39</v>
      </c>
      <c r="B50" s="7" t="s">
        <v>73</v>
      </c>
      <c r="C50" s="7" t="s">
        <v>70</v>
      </c>
      <c r="D50" s="8" t="s">
        <v>12</v>
      </c>
      <c r="E50" s="9">
        <v>65000000</v>
      </c>
      <c r="F50" s="9">
        <v>65000000</v>
      </c>
      <c r="G50" s="7" t="s">
        <v>74</v>
      </c>
      <c r="H50" s="9">
        <v>65000000</v>
      </c>
      <c r="I50" s="9">
        <v>65000000</v>
      </c>
      <c r="J50" s="10" t="s">
        <v>97</v>
      </c>
    </row>
    <row r="51" spans="1:10" ht="28.8" x14ac:dyDescent="0.3">
      <c r="A51" s="6">
        <v>40</v>
      </c>
      <c r="B51" s="7" t="s">
        <v>75</v>
      </c>
      <c r="C51" s="7" t="s">
        <v>29</v>
      </c>
      <c r="D51" s="8" t="s">
        <v>12</v>
      </c>
      <c r="E51" s="9">
        <v>108979761</v>
      </c>
      <c r="F51" s="9">
        <v>108424800</v>
      </c>
      <c r="G51" s="7" t="s">
        <v>74</v>
      </c>
      <c r="H51" s="9">
        <v>108158400</v>
      </c>
      <c r="I51" s="9">
        <v>108158400</v>
      </c>
      <c r="J51" s="10" t="s">
        <v>97</v>
      </c>
    </row>
    <row r="52" spans="1:10" ht="43.2" x14ac:dyDescent="0.3">
      <c r="A52" s="11">
        <v>41</v>
      </c>
      <c r="B52" s="7" t="s">
        <v>76</v>
      </c>
      <c r="C52" s="7" t="s">
        <v>77</v>
      </c>
      <c r="D52" s="8" t="s">
        <v>30</v>
      </c>
      <c r="E52" s="9">
        <v>80000000</v>
      </c>
      <c r="F52" s="9">
        <v>79989097.5</v>
      </c>
      <c r="G52" s="7" t="s">
        <v>78</v>
      </c>
      <c r="H52" s="9">
        <v>79520400</v>
      </c>
      <c r="I52" s="9">
        <v>79520400</v>
      </c>
      <c r="J52" s="10" t="s">
        <v>97</v>
      </c>
    </row>
    <row r="53" spans="1:10" ht="28.8" x14ac:dyDescent="0.3">
      <c r="A53" s="6">
        <v>42</v>
      </c>
      <c r="B53" s="7" t="s">
        <v>79</v>
      </c>
      <c r="C53" s="7" t="s">
        <v>77</v>
      </c>
      <c r="D53" s="8" t="s">
        <v>12</v>
      </c>
      <c r="E53" s="9">
        <v>50000000</v>
      </c>
      <c r="F53" s="9">
        <v>49950000</v>
      </c>
      <c r="G53" s="7" t="s">
        <v>61</v>
      </c>
      <c r="H53" s="9">
        <v>49950000</v>
      </c>
      <c r="I53" s="9">
        <v>49950000</v>
      </c>
      <c r="J53" s="10" t="s">
        <v>97</v>
      </c>
    </row>
    <row r="54" spans="1:10" ht="28.8" x14ac:dyDescent="0.3">
      <c r="A54" s="6">
        <v>43</v>
      </c>
      <c r="B54" s="7" t="s">
        <v>80</v>
      </c>
      <c r="C54" s="7" t="s">
        <v>77</v>
      </c>
      <c r="D54" s="8" t="s">
        <v>12</v>
      </c>
      <c r="E54" s="9">
        <v>120000000</v>
      </c>
      <c r="F54" s="9">
        <v>119946600</v>
      </c>
      <c r="G54" s="7" t="s">
        <v>81</v>
      </c>
      <c r="H54" s="9">
        <v>119946600</v>
      </c>
      <c r="I54" s="9">
        <v>119946600</v>
      </c>
      <c r="J54" s="10" t="s">
        <v>97</v>
      </c>
    </row>
    <row r="55" spans="1:10" ht="28.8" x14ac:dyDescent="0.3">
      <c r="A55" s="6">
        <v>44</v>
      </c>
      <c r="B55" s="7" t="s">
        <v>82</v>
      </c>
      <c r="C55" s="7" t="s">
        <v>19</v>
      </c>
      <c r="D55" s="8" t="s">
        <v>2</v>
      </c>
      <c r="E55" s="9">
        <v>170000000</v>
      </c>
      <c r="F55" s="9">
        <v>170000000</v>
      </c>
      <c r="G55" s="7" t="s">
        <v>24</v>
      </c>
      <c r="H55" s="9">
        <v>170000000</v>
      </c>
      <c r="I55" s="9">
        <v>170000000</v>
      </c>
      <c r="J55" s="10" t="s">
        <v>97</v>
      </c>
    </row>
    <row r="56" spans="1:10" ht="28.8" x14ac:dyDescent="0.3">
      <c r="A56" s="6">
        <v>45</v>
      </c>
      <c r="B56" s="7" t="s">
        <v>83</v>
      </c>
      <c r="C56" s="7" t="s">
        <v>84</v>
      </c>
      <c r="D56" s="8" t="s">
        <v>12</v>
      </c>
      <c r="E56" s="9">
        <v>51000000</v>
      </c>
      <c r="F56" s="9">
        <v>51000000</v>
      </c>
      <c r="G56" s="7" t="s">
        <v>85</v>
      </c>
      <c r="H56" s="9">
        <v>51000000</v>
      </c>
      <c r="I56" s="9">
        <v>51000000</v>
      </c>
      <c r="J56" s="10" t="s">
        <v>97</v>
      </c>
    </row>
    <row r="57" spans="1:10" ht="28.8" x14ac:dyDescent="0.3">
      <c r="A57" s="11">
        <v>46</v>
      </c>
      <c r="B57" s="7" t="s">
        <v>86</v>
      </c>
      <c r="C57" s="7" t="s">
        <v>84</v>
      </c>
      <c r="D57" s="8" t="s">
        <v>12</v>
      </c>
      <c r="E57" s="9">
        <v>71038300</v>
      </c>
      <c r="F57" s="9">
        <v>70984500</v>
      </c>
      <c r="G57" s="7" t="s">
        <v>26</v>
      </c>
      <c r="H57" s="9">
        <v>70984500</v>
      </c>
      <c r="I57" s="9">
        <v>70984500</v>
      </c>
      <c r="J57" s="10" t="s">
        <v>97</v>
      </c>
    </row>
    <row r="58" spans="1:10" ht="28.8" x14ac:dyDescent="0.3">
      <c r="A58" s="6">
        <v>47</v>
      </c>
      <c r="B58" s="28" t="s">
        <v>99</v>
      </c>
      <c r="C58" s="28" t="s">
        <v>100</v>
      </c>
      <c r="D58" s="8" t="s">
        <v>2</v>
      </c>
      <c r="E58" s="9">
        <v>50000000</v>
      </c>
      <c r="F58" s="9">
        <v>50000000</v>
      </c>
      <c r="G58" s="7" t="s">
        <v>107</v>
      </c>
      <c r="H58" s="9">
        <v>50000000</v>
      </c>
      <c r="I58" s="9">
        <v>50000000</v>
      </c>
      <c r="J58" s="10" t="s">
        <v>97</v>
      </c>
    </row>
    <row r="59" spans="1:10" ht="28.8" x14ac:dyDescent="0.3">
      <c r="A59" s="6">
        <v>48</v>
      </c>
      <c r="B59" s="28" t="s">
        <v>53</v>
      </c>
      <c r="C59" s="28" t="s">
        <v>54</v>
      </c>
      <c r="D59" s="8" t="s">
        <v>2</v>
      </c>
      <c r="E59" s="9">
        <v>40000000</v>
      </c>
      <c r="F59" s="9">
        <v>40000000</v>
      </c>
      <c r="G59" s="7" t="s">
        <v>108</v>
      </c>
      <c r="H59" s="9">
        <v>40000000</v>
      </c>
      <c r="I59" s="9">
        <v>40000000</v>
      </c>
      <c r="J59" s="10" t="s">
        <v>97</v>
      </c>
    </row>
    <row r="60" spans="1:10" ht="28.8" x14ac:dyDescent="0.3">
      <c r="A60" s="6">
        <v>49</v>
      </c>
      <c r="B60" s="28" t="s">
        <v>101</v>
      </c>
      <c r="C60" s="28" t="s">
        <v>77</v>
      </c>
      <c r="D60" s="8" t="s">
        <v>2</v>
      </c>
      <c r="E60" s="9">
        <v>20085000</v>
      </c>
      <c r="F60" s="9">
        <v>20085000</v>
      </c>
      <c r="G60" s="7" t="s">
        <v>109</v>
      </c>
      <c r="H60" s="9">
        <v>20085000</v>
      </c>
      <c r="I60" s="9">
        <v>20085000</v>
      </c>
      <c r="J60" s="10" t="s">
        <v>97</v>
      </c>
    </row>
    <row r="61" spans="1:10" ht="28.8" x14ac:dyDescent="0.3">
      <c r="A61" s="6">
        <v>50</v>
      </c>
      <c r="B61" s="28" t="s">
        <v>102</v>
      </c>
      <c r="C61" s="28" t="s">
        <v>57</v>
      </c>
      <c r="D61" s="8" t="s">
        <v>12</v>
      </c>
      <c r="E61" s="9">
        <v>30000000</v>
      </c>
      <c r="F61" s="9">
        <v>30000000</v>
      </c>
      <c r="G61" s="7" t="s">
        <v>110</v>
      </c>
      <c r="H61" s="9">
        <v>29415000</v>
      </c>
      <c r="I61" s="9">
        <v>29415000</v>
      </c>
      <c r="J61" s="10" t="s">
        <v>97</v>
      </c>
    </row>
    <row r="62" spans="1:10" ht="28.8" x14ac:dyDescent="0.3">
      <c r="A62" s="11">
        <v>51</v>
      </c>
      <c r="B62" s="28" t="s">
        <v>103</v>
      </c>
      <c r="C62" s="28" t="s">
        <v>104</v>
      </c>
      <c r="D62" s="8" t="s">
        <v>12</v>
      </c>
      <c r="E62" s="9">
        <v>10500000</v>
      </c>
      <c r="F62" s="9">
        <v>10500000</v>
      </c>
      <c r="G62" s="7" t="s">
        <v>61</v>
      </c>
      <c r="H62" s="9">
        <v>10500000</v>
      </c>
      <c r="I62" s="9">
        <v>10500000</v>
      </c>
      <c r="J62" s="10" t="s">
        <v>97</v>
      </c>
    </row>
    <row r="63" spans="1:10" ht="28.8" x14ac:dyDescent="0.3">
      <c r="A63" s="6">
        <v>52</v>
      </c>
      <c r="B63" s="126" t="s">
        <v>105</v>
      </c>
      <c r="C63" s="126" t="s">
        <v>106</v>
      </c>
      <c r="D63" s="127" t="s">
        <v>12</v>
      </c>
      <c r="E63" s="128">
        <v>150000000</v>
      </c>
      <c r="F63" s="128">
        <v>150000000</v>
      </c>
      <c r="G63" s="129" t="s">
        <v>111</v>
      </c>
      <c r="H63" s="128">
        <v>149880000</v>
      </c>
      <c r="I63" s="128">
        <v>149880000</v>
      </c>
      <c r="J63" s="130" t="s">
        <v>97</v>
      </c>
    </row>
    <row r="64" spans="1:10" ht="28.8" x14ac:dyDescent="0.3">
      <c r="A64" s="6">
        <v>53</v>
      </c>
      <c r="B64" s="28" t="s">
        <v>101</v>
      </c>
      <c r="C64" s="28" t="s">
        <v>77</v>
      </c>
      <c r="D64" s="8" t="s">
        <v>2</v>
      </c>
      <c r="E64" s="9">
        <v>26085000</v>
      </c>
      <c r="F64" s="9">
        <v>26085000</v>
      </c>
      <c r="G64" s="7" t="s">
        <v>109</v>
      </c>
      <c r="H64" s="9">
        <v>26085000</v>
      </c>
      <c r="I64" s="9">
        <v>26085000</v>
      </c>
      <c r="J64" s="10" t="s">
        <v>97</v>
      </c>
    </row>
    <row r="65" spans="1:10" ht="28.8" x14ac:dyDescent="0.3">
      <c r="A65" s="6">
        <v>54</v>
      </c>
      <c r="B65" s="7" t="s">
        <v>189</v>
      </c>
      <c r="C65" s="28" t="s">
        <v>54</v>
      </c>
      <c r="D65" s="8" t="s">
        <v>2</v>
      </c>
      <c r="E65" s="131">
        <v>35000000</v>
      </c>
      <c r="F65" s="131">
        <v>35000000</v>
      </c>
      <c r="G65" s="7" t="s">
        <v>108</v>
      </c>
      <c r="H65" s="131">
        <v>35000000</v>
      </c>
      <c r="I65" s="131">
        <v>35000000</v>
      </c>
      <c r="J65" s="10" t="s">
        <v>97</v>
      </c>
    </row>
    <row r="66" spans="1:10" ht="29.4" thickBot="1" x14ac:dyDescent="0.35">
      <c r="A66" s="30">
        <v>55</v>
      </c>
      <c r="B66" s="129" t="s">
        <v>216</v>
      </c>
      <c r="C66" s="126" t="s">
        <v>54</v>
      </c>
      <c r="D66" s="127" t="s">
        <v>12</v>
      </c>
      <c r="E66" s="132">
        <v>30000000</v>
      </c>
      <c r="F66" s="132">
        <v>30000000</v>
      </c>
      <c r="G66" s="129" t="s">
        <v>108</v>
      </c>
      <c r="H66" s="132">
        <v>30000000</v>
      </c>
      <c r="I66" s="132">
        <v>30000000</v>
      </c>
      <c r="J66" s="130" t="s">
        <v>97</v>
      </c>
    </row>
    <row r="67" spans="1:10" ht="37.950000000000003" customHeight="1" thickTop="1" thickBot="1" x14ac:dyDescent="0.35">
      <c r="A67" s="31"/>
      <c r="B67" s="133"/>
      <c r="C67" s="137" t="s">
        <v>98</v>
      </c>
      <c r="D67" s="138"/>
      <c r="E67" s="134">
        <f>SUM(E12:E66)</f>
        <v>4778646061</v>
      </c>
      <c r="F67" s="134">
        <f t="shared" ref="F67:I67" si="0">SUM(F12:F66)</f>
        <v>4777032350.6599998</v>
      </c>
      <c r="G67" s="135"/>
      <c r="H67" s="134">
        <f t="shared" si="0"/>
        <v>4774435028.0900002</v>
      </c>
      <c r="I67" s="134">
        <f t="shared" si="0"/>
        <v>4639435026.6499996</v>
      </c>
      <c r="J67" s="136"/>
    </row>
    <row r="68" spans="1:10" ht="15" thickTop="1" x14ac:dyDescent="0.3"/>
    <row r="72" spans="1:10" x14ac:dyDescent="0.3">
      <c r="E72" s="3">
        <v>4778646061</v>
      </c>
      <c r="F72" s="3">
        <v>4774435028.0900002</v>
      </c>
    </row>
  </sheetData>
  <autoFilter ref="C1:C73" xr:uid="{00000000-0001-0000-0000-000000000000}"/>
  <mergeCells count="8">
    <mergeCell ref="C67:D67"/>
    <mergeCell ref="A5:J5"/>
    <mergeCell ref="A6:J6"/>
    <mergeCell ref="A1:J1"/>
    <mergeCell ref="A8:J8"/>
    <mergeCell ref="A2:J2"/>
    <mergeCell ref="A3:J3"/>
    <mergeCell ref="A7:J7"/>
  </mergeCells>
  <printOptions horizontalCentered="1"/>
  <pageMargins left="0.78740157480314965" right="0" top="0.78740157480314965" bottom="0.59055118110236227" header="0.31496062992125984" footer="0.31496062992125984"/>
  <pageSetup paperSize="5" scale="6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8AA6E-452B-4973-B038-67A64C2AAF3A}">
  <dimension ref="A1:J59"/>
  <sheetViews>
    <sheetView view="pageBreakPreview" topLeftCell="A46" zoomScale="85" zoomScaleNormal="85" zoomScaleSheetLayoutView="85" workbookViewId="0">
      <selection activeCell="B68" sqref="B68"/>
    </sheetView>
  </sheetViews>
  <sheetFormatPr defaultColWidth="8.88671875" defaultRowHeight="14.4" x14ac:dyDescent="0.3"/>
  <cols>
    <col min="1" max="1" width="3.6640625" style="1" bestFit="1" customWidth="1"/>
    <col min="2" max="2" width="83.6640625" style="4" customWidth="1"/>
    <col min="3" max="3" width="39.44140625" style="4" customWidth="1"/>
    <col min="4" max="4" width="16" style="5" customWidth="1"/>
    <col min="5" max="6" width="16.5546875" style="3" bestFit="1" customWidth="1"/>
    <col min="7" max="7" width="18.5546875" style="4" customWidth="1"/>
    <col min="8" max="9" width="16.5546875" style="3" bestFit="1" customWidth="1"/>
    <col min="10" max="10" width="13.33203125" style="1" customWidth="1"/>
    <col min="11" max="16384" width="8.88671875" style="2"/>
  </cols>
  <sheetData>
    <row r="1" spans="1:10" ht="21" x14ac:dyDescent="0.3">
      <c r="A1" s="141" t="s">
        <v>112</v>
      </c>
      <c r="B1" s="141"/>
      <c r="C1" s="141"/>
      <c r="D1" s="141"/>
      <c r="E1" s="141"/>
      <c r="F1" s="141"/>
      <c r="G1" s="141"/>
      <c r="H1" s="141"/>
      <c r="I1" s="141"/>
      <c r="J1" s="141"/>
    </row>
    <row r="2" spans="1:10" ht="21" x14ac:dyDescent="0.3">
      <c r="A2" s="141" t="s">
        <v>115</v>
      </c>
      <c r="B2" s="141"/>
      <c r="C2" s="141"/>
      <c r="D2" s="141"/>
      <c r="E2" s="141"/>
      <c r="F2" s="141"/>
      <c r="G2" s="141"/>
      <c r="H2" s="141"/>
      <c r="I2" s="141"/>
      <c r="J2" s="141"/>
    </row>
    <row r="3" spans="1:10" ht="21" x14ac:dyDescent="0.3">
      <c r="A3" s="141" t="s">
        <v>116</v>
      </c>
      <c r="B3" s="141"/>
      <c r="C3" s="141"/>
      <c r="D3" s="141"/>
      <c r="E3" s="141"/>
      <c r="F3" s="141"/>
      <c r="G3" s="141"/>
      <c r="H3" s="141"/>
      <c r="I3" s="141"/>
      <c r="J3" s="141"/>
    </row>
    <row r="4" spans="1:10" ht="21" x14ac:dyDescent="0.3">
      <c r="A4" s="29"/>
      <c r="B4" s="29"/>
      <c r="C4" s="29"/>
      <c r="D4" s="29"/>
      <c r="E4" s="29"/>
      <c r="F4" s="29"/>
      <c r="G4" s="29"/>
      <c r="H4" s="29"/>
      <c r="I4" s="29"/>
      <c r="J4" s="29"/>
    </row>
    <row r="5" spans="1:10" ht="18" x14ac:dyDescent="0.3">
      <c r="A5" s="139" t="s">
        <v>114</v>
      </c>
      <c r="B5" s="139"/>
      <c r="C5" s="139"/>
      <c r="D5" s="139"/>
      <c r="E5" s="139"/>
      <c r="F5" s="139"/>
      <c r="G5" s="139"/>
      <c r="H5" s="139"/>
      <c r="I5" s="139"/>
      <c r="J5" s="139"/>
    </row>
    <row r="6" spans="1:10" ht="18" x14ac:dyDescent="0.3">
      <c r="A6" s="140" t="s">
        <v>117</v>
      </c>
      <c r="B6" s="140"/>
      <c r="C6" s="140"/>
      <c r="D6" s="140"/>
      <c r="E6" s="140"/>
      <c r="F6" s="140"/>
      <c r="G6" s="140"/>
      <c r="H6" s="140"/>
      <c r="I6" s="140"/>
      <c r="J6" s="140"/>
    </row>
    <row r="7" spans="1:10" ht="18" x14ac:dyDescent="0.3">
      <c r="A7" s="140" t="s">
        <v>118</v>
      </c>
      <c r="B7" s="140"/>
      <c r="C7" s="140"/>
      <c r="D7" s="140"/>
      <c r="E7" s="140"/>
      <c r="F7" s="140"/>
      <c r="G7" s="140"/>
      <c r="H7" s="140"/>
      <c r="I7" s="140"/>
      <c r="J7" s="140"/>
    </row>
    <row r="8" spans="1:10" ht="18" x14ac:dyDescent="0.3">
      <c r="A8" s="139" t="s">
        <v>113</v>
      </c>
      <c r="B8" s="139"/>
      <c r="C8" s="139"/>
      <c r="D8" s="139"/>
      <c r="E8" s="139"/>
      <c r="F8" s="139"/>
      <c r="G8" s="139"/>
      <c r="H8" s="139"/>
      <c r="I8" s="139"/>
      <c r="J8" s="139"/>
    </row>
    <row r="9" spans="1:10" ht="21.6" thickBot="1" x14ac:dyDescent="0.35">
      <c r="A9" s="29"/>
      <c r="B9" s="29"/>
      <c r="C9" s="29"/>
      <c r="D9" s="29"/>
      <c r="E9" s="29"/>
      <c r="F9" s="29"/>
      <c r="G9" s="29"/>
      <c r="H9" s="29"/>
      <c r="I9" s="29"/>
      <c r="J9" s="29"/>
    </row>
    <row r="10" spans="1:10" ht="37.950000000000003" customHeight="1" thickTop="1" x14ac:dyDescent="0.3">
      <c r="A10" s="16" t="s">
        <v>87</v>
      </c>
      <c r="B10" s="17" t="s">
        <v>88</v>
      </c>
      <c r="C10" s="17" t="s">
        <v>89</v>
      </c>
      <c r="D10" s="17" t="s">
        <v>90</v>
      </c>
      <c r="E10" s="18" t="s">
        <v>91</v>
      </c>
      <c r="F10" s="18" t="s">
        <v>92</v>
      </c>
      <c r="G10" s="17" t="s">
        <v>93</v>
      </c>
      <c r="H10" s="18" t="s">
        <v>94</v>
      </c>
      <c r="I10" s="18" t="s">
        <v>95</v>
      </c>
      <c r="J10" s="19" t="s">
        <v>96</v>
      </c>
    </row>
    <row r="11" spans="1:10" ht="19.2" customHeight="1" thickBot="1" x14ac:dyDescent="0.35">
      <c r="A11" s="20">
        <v>1</v>
      </c>
      <c r="B11" s="21">
        <v>2</v>
      </c>
      <c r="C11" s="21">
        <v>3</v>
      </c>
      <c r="D11" s="21">
        <v>4</v>
      </c>
      <c r="E11" s="22">
        <v>5</v>
      </c>
      <c r="F11" s="22">
        <v>6</v>
      </c>
      <c r="G11" s="21">
        <v>7</v>
      </c>
      <c r="H11" s="22">
        <v>8</v>
      </c>
      <c r="I11" s="22">
        <v>9</v>
      </c>
      <c r="J11" s="23">
        <v>10</v>
      </c>
    </row>
    <row r="12" spans="1:10" ht="29.4" thickTop="1" x14ac:dyDescent="0.3">
      <c r="A12" s="11">
        <v>1</v>
      </c>
      <c r="B12" s="14" t="s">
        <v>0</v>
      </c>
      <c r="C12" s="14" t="s">
        <v>1</v>
      </c>
      <c r="D12" s="12" t="s">
        <v>2</v>
      </c>
      <c r="E12" s="15">
        <v>190000000</v>
      </c>
      <c r="F12" s="15">
        <v>189810000</v>
      </c>
      <c r="G12" s="14" t="s">
        <v>3</v>
      </c>
      <c r="H12" s="15">
        <v>189810000</v>
      </c>
      <c r="I12" s="15">
        <v>189810000</v>
      </c>
      <c r="J12" s="13" t="s">
        <v>97</v>
      </c>
    </row>
    <row r="13" spans="1:10" ht="28.8" x14ac:dyDescent="0.3">
      <c r="A13" s="6">
        <v>2</v>
      </c>
      <c r="B13" s="7" t="s">
        <v>4</v>
      </c>
      <c r="C13" s="7" t="s">
        <v>1</v>
      </c>
      <c r="D13" s="8" t="s">
        <v>2</v>
      </c>
      <c r="E13" s="9">
        <v>200000000</v>
      </c>
      <c r="F13" s="9">
        <v>199800000</v>
      </c>
      <c r="G13" s="7" t="s">
        <v>3</v>
      </c>
      <c r="H13" s="9">
        <v>199800000</v>
      </c>
      <c r="I13" s="9">
        <v>199800000</v>
      </c>
      <c r="J13" s="10" t="s">
        <v>97</v>
      </c>
    </row>
    <row r="14" spans="1:10" ht="28.8" x14ac:dyDescent="0.3">
      <c r="A14" s="6">
        <v>3</v>
      </c>
      <c r="B14" s="7" t="s">
        <v>5</v>
      </c>
      <c r="C14" s="7" t="s">
        <v>1</v>
      </c>
      <c r="D14" s="8" t="s">
        <v>2</v>
      </c>
      <c r="E14" s="9">
        <v>180000000</v>
      </c>
      <c r="F14" s="9">
        <v>179999993.16</v>
      </c>
      <c r="G14" s="7" t="s">
        <v>6</v>
      </c>
      <c r="H14" s="9">
        <v>179999979.84</v>
      </c>
      <c r="I14" s="9">
        <v>179999979</v>
      </c>
      <c r="J14" s="10" t="s">
        <v>97</v>
      </c>
    </row>
    <row r="15" spans="1:10" ht="28.8" x14ac:dyDescent="0.3">
      <c r="A15" s="6">
        <v>4</v>
      </c>
      <c r="B15" s="7" t="s">
        <v>7</v>
      </c>
      <c r="C15" s="7" t="s">
        <v>8</v>
      </c>
      <c r="D15" s="8" t="s">
        <v>9</v>
      </c>
      <c r="E15" s="9">
        <v>75000000</v>
      </c>
      <c r="F15" s="9">
        <v>74997000</v>
      </c>
      <c r="G15" s="7" t="s">
        <v>10</v>
      </c>
      <c r="H15" s="9">
        <v>74957190</v>
      </c>
      <c r="I15" s="9">
        <v>74957190</v>
      </c>
      <c r="J15" s="10" t="s">
        <v>97</v>
      </c>
    </row>
    <row r="16" spans="1:10" ht="28.8" x14ac:dyDescent="0.3">
      <c r="A16" s="6">
        <v>5</v>
      </c>
      <c r="B16" s="7" t="s">
        <v>11</v>
      </c>
      <c r="C16" s="7" t="s">
        <v>8</v>
      </c>
      <c r="D16" s="8" t="s">
        <v>12</v>
      </c>
      <c r="E16" s="9">
        <v>150000000</v>
      </c>
      <c r="F16" s="9">
        <v>150000000</v>
      </c>
      <c r="G16" s="7" t="s">
        <v>10</v>
      </c>
      <c r="H16" s="9">
        <v>149998268</v>
      </c>
      <c r="I16" s="9">
        <v>149998268</v>
      </c>
      <c r="J16" s="10" t="s">
        <v>97</v>
      </c>
    </row>
    <row r="17" spans="1:10" ht="28.8" x14ac:dyDescent="0.3">
      <c r="A17" s="11">
        <v>6</v>
      </c>
      <c r="B17" s="7" t="s">
        <v>13</v>
      </c>
      <c r="C17" s="7" t="s">
        <v>8</v>
      </c>
      <c r="D17" s="8" t="s">
        <v>12</v>
      </c>
      <c r="E17" s="9">
        <v>50000000</v>
      </c>
      <c r="F17" s="9">
        <v>50000000</v>
      </c>
      <c r="G17" s="7" t="s">
        <v>14</v>
      </c>
      <c r="H17" s="9">
        <v>49994400</v>
      </c>
      <c r="I17" s="9">
        <v>49994400</v>
      </c>
      <c r="J17" s="10" t="s">
        <v>97</v>
      </c>
    </row>
    <row r="18" spans="1:10" ht="28.8" x14ac:dyDescent="0.3">
      <c r="A18" s="6">
        <v>7</v>
      </c>
      <c r="B18" s="7" t="s">
        <v>15</v>
      </c>
      <c r="C18" s="7" t="s">
        <v>8</v>
      </c>
      <c r="D18" s="8" t="s">
        <v>12</v>
      </c>
      <c r="E18" s="9">
        <v>140000000</v>
      </c>
      <c r="F18" s="9">
        <v>140000000</v>
      </c>
      <c r="G18" s="7" t="s">
        <v>14</v>
      </c>
      <c r="H18" s="9">
        <v>139993200</v>
      </c>
      <c r="I18" s="9">
        <v>139993200</v>
      </c>
      <c r="J18" s="10" t="s">
        <v>97</v>
      </c>
    </row>
    <row r="19" spans="1:10" ht="28.8" x14ac:dyDescent="0.3">
      <c r="A19" s="6">
        <v>8</v>
      </c>
      <c r="B19" s="7" t="s">
        <v>16</v>
      </c>
      <c r="C19" s="7" t="s">
        <v>8</v>
      </c>
      <c r="D19" s="8" t="s">
        <v>12</v>
      </c>
      <c r="E19" s="9">
        <v>44000000</v>
      </c>
      <c r="F19" s="9">
        <v>44000000</v>
      </c>
      <c r="G19" s="7" t="s">
        <v>14</v>
      </c>
      <c r="H19" s="9">
        <v>43989300</v>
      </c>
      <c r="I19" s="9">
        <v>43989300</v>
      </c>
      <c r="J19" s="10" t="s">
        <v>97</v>
      </c>
    </row>
    <row r="20" spans="1:10" ht="28.8" x14ac:dyDescent="0.3">
      <c r="A20" s="6">
        <v>9</v>
      </c>
      <c r="B20" s="7" t="s">
        <v>17</v>
      </c>
      <c r="C20" s="7" t="s">
        <v>8</v>
      </c>
      <c r="D20" s="8" t="s">
        <v>12</v>
      </c>
      <c r="E20" s="9">
        <v>28000000</v>
      </c>
      <c r="F20" s="9">
        <v>28000000</v>
      </c>
      <c r="G20" s="7" t="s">
        <v>14</v>
      </c>
      <c r="H20" s="9">
        <v>27994200</v>
      </c>
      <c r="I20" s="9">
        <v>27994200</v>
      </c>
      <c r="J20" s="10" t="s">
        <v>97</v>
      </c>
    </row>
    <row r="21" spans="1:10" ht="28.8" x14ac:dyDescent="0.3">
      <c r="A21" s="6">
        <v>10</v>
      </c>
      <c r="B21" s="7" t="s">
        <v>18</v>
      </c>
      <c r="C21" s="7" t="s">
        <v>19</v>
      </c>
      <c r="D21" s="8" t="s">
        <v>12</v>
      </c>
      <c r="E21" s="9">
        <v>200000000</v>
      </c>
      <c r="F21" s="9">
        <v>200000000</v>
      </c>
      <c r="G21" s="7" t="s">
        <v>20</v>
      </c>
      <c r="H21" s="9">
        <v>199911000</v>
      </c>
      <c r="I21" s="9">
        <v>199911000</v>
      </c>
      <c r="J21" s="10" t="s">
        <v>97</v>
      </c>
    </row>
    <row r="22" spans="1:10" ht="43.2" x14ac:dyDescent="0.3">
      <c r="A22" s="11">
        <v>11</v>
      </c>
      <c r="B22" s="7" t="s">
        <v>21</v>
      </c>
      <c r="C22" s="7" t="s">
        <v>19</v>
      </c>
      <c r="D22" s="8" t="s">
        <v>12</v>
      </c>
      <c r="E22" s="9">
        <v>171200000</v>
      </c>
      <c r="F22" s="9">
        <v>171200000</v>
      </c>
      <c r="G22" s="7" t="s">
        <v>20</v>
      </c>
      <c r="H22" s="9">
        <v>171162000</v>
      </c>
      <c r="I22" s="9">
        <v>171162000</v>
      </c>
      <c r="J22" s="10" t="s">
        <v>97</v>
      </c>
    </row>
    <row r="23" spans="1:10" ht="28.8" x14ac:dyDescent="0.3">
      <c r="A23" s="6">
        <v>12</v>
      </c>
      <c r="B23" s="7" t="s">
        <v>22</v>
      </c>
      <c r="C23" s="7" t="s">
        <v>23</v>
      </c>
      <c r="D23" s="8" t="s">
        <v>12</v>
      </c>
      <c r="E23" s="9">
        <v>150000000</v>
      </c>
      <c r="F23" s="9">
        <v>149999630</v>
      </c>
      <c r="G23" s="7" t="s">
        <v>24</v>
      </c>
      <c r="H23" s="9">
        <v>149999630</v>
      </c>
      <c r="I23" s="9">
        <v>14999630</v>
      </c>
      <c r="J23" s="10" t="s">
        <v>97</v>
      </c>
    </row>
    <row r="24" spans="1:10" ht="28.8" x14ac:dyDescent="0.3">
      <c r="A24" s="6">
        <v>13</v>
      </c>
      <c r="B24" s="7" t="s">
        <v>25</v>
      </c>
      <c r="C24" s="7" t="s">
        <v>19</v>
      </c>
      <c r="D24" s="8" t="s">
        <v>12</v>
      </c>
      <c r="E24" s="9">
        <v>100000000</v>
      </c>
      <c r="F24" s="9">
        <v>100000000</v>
      </c>
      <c r="G24" s="7" t="s">
        <v>26</v>
      </c>
      <c r="H24" s="9">
        <v>99911100</v>
      </c>
      <c r="I24" s="9">
        <v>99911100</v>
      </c>
      <c r="J24" s="10" t="s">
        <v>97</v>
      </c>
    </row>
    <row r="25" spans="1:10" ht="28.8" x14ac:dyDescent="0.3">
      <c r="A25" s="6">
        <v>14</v>
      </c>
      <c r="B25" s="7" t="s">
        <v>27</v>
      </c>
      <c r="C25" s="7" t="s">
        <v>19</v>
      </c>
      <c r="D25" s="8" t="s">
        <v>12</v>
      </c>
      <c r="E25" s="9">
        <v>150000000</v>
      </c>
      <c r="F25" s="9">
        <v>150000000</v>
      </c>
      <c r="G25" s="7" t="s">
        <v>26</v>
      </c>
      <c r="H25" s="9">
        <v>149999850</v>
      </c>
      <c r="I25" s="9">
        <v>149999850</v>
      </c>
      <c r="J25" s="10" t="s">
        <v>97</v>
      </c>
    </row>
    <row r="26" spans="1:10" ht="43.2" x14ac:dyDescent="0.3">
      <c r="A26" s="6">
        <v>15</v>
      </c>
      <c r="B26" s="7" t="s">
        <v>28</v>
      </c>
      <c r="C26" s="7" t="s">
        <v>29</v>
      </c>
      <c r="D26" s="8" t="s">
        <v>30</v>
      </c>
      <c r="E26" s="9">
        <v>50000000</v>
      </c>
      <c r="F26" s="9">
        <v>49950000</v>
      </c>
      <c r="G26" s="7" t="s">
        <v>31</v>
      </c>
      <c r="H26" s="9">
        <v>49933350</v>
      </c>
      <c r="I26" s="9">
        <v>49933350</v>
      </c>
      <c r="J26" s="10" t="s">
        <v>97</v>
      </c>
    </row>
    <row r="27" spans="1:10" ht="43.2" x14ac:dyDescent="0.3">
      <c r="A27" s="11">
        <v>16</v>
      </c>
      <c r="B27" s="7" t="s">
        <v>32</v>
      </c>
      <c r="C27" s="7" t="s">
        <v>33</v>
      </c>
      <c r="D27" s="8" t="s">
        <v>34</v>
      </c>
      <c r="E27" s="9">
        <v>61898000</v>
      </c>
      <c r="F27" s="9">
        <v>61897152</v>
      </c>
      <c r="G27" s="7" t="s">
        <v>35</v>
      </c>
      <c r="H27" s="9">
        <v>61815900</v>
      </c>
      <c r="I27" s="9">
        <v>61815900</v>
      </c>
      <c r="J27" s="10" t="s">
        <v>97</v>
      </c>
    </row>
    <row r="28" spans="1:10" ht="43.2" x14ac:dyDescent="0.3">
      <c r="A28" s="6">
        <v>17</v>
      </c>
      <c r="B28" s="7" t="s">
        <v>36</v>
      </c>
      <c r="C28" s="7" t="s">
        <v>33</v>
      </c>
      <c r="D28" s="8" t="s">
        <v>34</v>
      </c>
      <c r="E28" s="9">
        <v>17000000</v>
      </c>
      <c r="F28" s="9">
        <v>16999650</v>
      </c>
      <c r="G28" s="7" t="s">
        <v>37</v>
      </c>
      <c r="H28" s="9">
        <v>16999000</v>
      </c>
      <c r="I28" s="9">
        <v>16999000</v>
      </c>
      <c r="J28" s="10" t="s">
        <v>97</v>
      </c>
    </row>
    <row r="29" spans="1:10" ht="43.2" x14ac:dyDescent="0.3">
      <c r="A29" s="6">
        <v>18</v>
      </c>
      <c r="B29" s="7" t="s">
        <v>38</v>
      </c>
      <c r="C29" s="7" t="s">
        <v>33</v>
      </c>
      <c r="D29" s="8" t="s">
        <v>34</v>
      </c>
      <c r="E29" s="9">
        <v>20000000</v>
      </c>
      <c r="F29" s="9">
        <v>19999980</v>
      </c>
      <c r="G29" s="7" t="s">
        <v>31</v>
      </c>
      <c r="H29" s="9">
        <v>19999425</v>
      </c>
      <c r="I29" s="9">
        <v>19999425</v>
      </c>
      <c r="J29" s="10" t="s">
        <v>97</v>
      </c>
    </row>
    <row r="30" spans="1:10" ht="43.2" x14ac:dyDescent="0.3">
      <c r="A30" s="6">
        <v>19</v>
      </c>
      <c r="B30" s="7" t="s">
        <v>39</v>
      </c>
      <c r="C30" s="7" t="s">
        <v>33</v>
      </c>
      <c r="D30" s="8" t="s">
        <v>34</v>
      </c>
      <c r="E30" s="9">
        <v>20000000</v>
      </c>
      <c r="F30" s="9">
        <v>19999980</v>
      </c>
      <c r="G30" s="7" t="s">
        <v>40</v>
      </c>
      <c r="H30" s="9">
        <v>19990001.100000001</v>
      </c>
      <c r="I30" s="9">
        <v>19990001.100000001</v>
      </c>
      <c r="J30" s="10" t="s">
        <v>97</v>
      </c>
    </row>
    <row r="31" spans="1:10" ht="43.2" x14ac:dyDescent="0.3">
      <c r="A31" s="6">
        <v>20</v>
      </c>
      <c r="B31" s="7" t="s">
        <v>41</v>
      </c>
      <c r="C31" s="7" t="s">
        <v>33</v>
      </c>
      <c r="D31" s="8" t="s">
        <v>34</v>
      </c>
      <c r="E31" s="9">
        <v>20000000</v>
      </c>
      <c r="F31" s="9">
        <v>19999980</v>
      </c>
      <c r="G31" s="7" t="s">
        <v>35</v>
      </c>
      <c r="H31" s="9">
        <v>19980000</v>
      </c>
      <c r="I31" s="9">
        <v>19980000</v>
      </c>
      <c r="J31" s="10" t="s">
        <v>97</v>
      </c>
    </row>
    <row r="32" spans="1:10" ht="43.2" x14ac:dyDescent="0.3">
      <c r="A32" s="11">
        <v>21</v>
      </c>
      <c r="B32" s="7" t="s">
        <v>42</v>
      </c>
      <c r="C32" s="7" t="s">
        <v>33</v>
      </c>
      <c r="D32" s="8" t="s">
        <v>34</v>
      </c>
      <c r="E32" s="9">
        <v>20000000</v>
      </c>
      <c r="F32" s="9">
        <v>19999980</v>
      </c>
      <c r="G32" s="7" t="s">
        <v>40</v>
      </c>
      <c r="H32" s="9">
        <v>19985000.550000001</v>
      </c>
      <c r="I32" s="9">
        <v>19985000.550000001</v>
      </c>
      <c r="J32" s="10" t="s">
        <v>97</v>
      </c>
    </row>
    <row r="33" spans="1:10" ht="43.2" x14ac:dyDescent="0.3">
      <c r="A33" s="6">
        <v>22</v>
      </c>
      <c r="B33" s="7" t="s">
        <v>43</v>
      </c>
      <c r="C33" s="7" t="s">
        <v>33</v>
      </c>
      <c r="D33" s="8" t="s">
        <v>34</v>
      </c>
      <c r="E33" s="9">
        <v>20000000</v>
      </c>
      <c r="F33" s="9">
        <v>19999980</v>
      </c>
      <c r="G33" s="7" t="s">
        <v>40</v>
      </c>
      <c r="H33" s="9">
        <v>19980000</v>
      </c>
      <c r="I33" s="9">
        <v>19980000</v>
      </c>
      <c r="J33" s="10" t="s">
        <v>97</v>
      </c>
    </row>
    <row r="34" spans="1:10" ht="43.2" x14ac:dyDescent="0.3">
      <c r="A34" s="6">
        <v>23</v>
      </c>
      <c r="B34" s="7" t="s">
        <v>44</v>
      </c>
      <c r="C34" s="7" t="s">
        <v>33</v>
      </c>
      <c r="D34" s="8" t="s">
        <v>34</v>
      </c>
      <c r="E34" s="9">
        <v>20000000</v>
      </c>
      <c r="F34" s="9">
        <v>19999980</v>
      </c>
      <c r="G34" s="7" t="s">
        <v>45</v>
      </c>
      <c r="H34" s="9">
        <v>19972230</v>
      </c>
      <c r="I34" s="9">
        <v>19972230</v>
      </c>
      <c r="J34" s="10" t="s">
        <v>97</v>
      </c>
    </row>
    <row r="35" spans="1:10" ht="43.2" x14ac:dyDescent="0.3">
      <c r="A35" s="6">
        <v>24</v>
      </c>
      <c r="B35" s="7" t="s">
        <v>46</v>
      </c>
      <c r="C35" s="7" t="s">
        <v>47</v>
      </c>
      <c r="D35" s="8" t="s">
        <v>34</v>
      </c>
      <c r="E35" s="9">
        <v>100000000</v>
      </c>
      <c r="F35" s="9">
        <v>99988800</v>
      </c>
      <c r="G35" s="7" t="s">
        <v>48</v>
      </c>
      <c r="H35" s="9">
        <v>99952000</v>
      </c>
      <c r="I35" s="9">
        <v>99952000</v>
      </c>
      <c r="J35" s="10" t="s">
        <v>97</v>
      </c>
    </row>
    <row r="36" spans="1:10" ht="43.2" x14ac:dyDescent="0.3">
      <c r="A36" s="6">
        <v>25</v>
      </c>
      <c r="B36" s="7" t="s">
        <v>49</v>
      </c>
      <c r="C36" s="7" t="s">
        <v>47</v>
      </c>
      <c r="D36" s="8" t="s">
        <v>34</v>
      </c>
      <c r="E36" s="9">
        <v>100000000</v>
      </c>
      <c r="F36" s="9">
        <v>99988000</v>
      </c>
      <c r="G36" s="7" t="s">
        <v>50</v>
      </c>
      <c r="H36" s="9">
        <v>99944000</v>
      </c>
      <c r="I36" s="9">
        <v>99944000</v>
      </c>
      <c r="J36" s="10" t="s">
        <v>97</v>
      </c>
    </row>
    <row r="37" spans="1:10" ht="43.2" x14ac:dyDescent="0.3">
      <c r="A37" s="11">
        <v>26</v>
      </c>
      <c r="B37" s="7" t="s">
        <v>51</v>
      </c>
      <c r="C37" s="7" t="s">
        <v>47</v>
      </c>
      <c r="D37" s="8" t="s">
        <v>34</v>
      </c>
      <c r="E37" s="9">
        <v>100000000</v>
      </c>
      <c r="F37" s="9">
        <v>99988000</v>
      </c>
      <c r="G37" s="7" t="s">
        <v>52</v>
      </c>
      <c r="H37" s="9">
        <v>99900000</v>
      </c>
      <c r="I37" s="9">
        <v>99900000</v>
      </c>
      <c r="J37" s="10" t="s">
        <v>97</v>
      </c>
    </row>
    <row r="38" spans="1:10" x14ac:dyDescent="0.3">
      <c r="A38" s="6">
        <v>27</v>
      </c>
      <c r="B38" s="7" t="s">
        <v>53</v>
      </c>
      <c r="C38" s="7" t="s">
        <v>54</v>
      </c>
      <c r="D38" s="8" t="s">
        <v>2</v>
      </c>
      <c r="E38" s="9">
        <v>140000000</v>
      </c>
      <c r="F38" s="9">
        <v>140000000</v>
      </c>
      <c r="G38" s="7" t="s">
        <v>55</v>
      </c>
      <c r="H38" s="9">
        <v>139860000</v>
      </c>
      <c r="I38" s="9">
        <v>139860000</v>
      </c>
      <c r="J38" s="10" t="s">
        <v>97</v>
      </c>
    </row>
    <row r="39" spans="1:10" ht="28.8" x14ac:dyDescent="0.3">
      <c r="A39" s="6">
        <v>28</v>
      </c>
      <c r="B39" s="7" t="s">
        <v>56</v>
      </c>
      <c r="C39" s="7" t="s">
        <v>57</v>
      </c>
      <c r="D39" s="8" t="s">
        <v>12</v>
      </c>
      <c r="E39" s="9">
        <v>70000000</v>
      </c>
      <c r="F39" s="9">
        <v>69993048</v>
      </c>
      <c r="G39" s="7" t="s">
        <v>58</v>
      </c>
      <c r="H39" s="9">
        <v>69992900</v>
      </c>
      <c r="I39" s="9">
        <v>69992900</v>
      </c>
      <c r="J39" s="10" t="s">
        <v>97</v>
      </c>
    </row>
    <row r="40" spans="1:10" ht="28.8" x14ac:dyDescent="0.3">
      <c r="A40" s="6">
        <v>29</v>
      </c>
      <c r="B40" s="7" t="s">
        <v>59</v>
      </c>
      <c r="C40" s="7" t="s">
        <v>19</v>
      </c>
      <c r="D40" s="8" t="s">
        <v>2</v>
      </c>
      <c r="E40" s="9">
        <v>150000000</v>
      </c>
      <c r="F40" s="9">
        <v>149980000</v>
      </c>
      <c r="G40" s="7" t="s">
        <v>24</v>
      </c>
      <c r="H40" s="9">
        <v>149980000</v>
      </c>
      <c r="I40" s="9">
        <v>149980000</v>
      </c>
      <c r="J40" s="10" t="s">
        <v>97</v>
      </c>
    </row>
    <row r="41" spans="1:10" ht="28.8" x14ac:dyDescent="0.3">
      <c r="A41" s="6">
        <v>30</v>
      </c>
      <c r="B41" s="7" t="s">
        <v>60</v>
      </c>
      <c r="C41" s="7" t="s">
        <v>19</v>
      </c>
      <c r="D41" s="8" t="s">
        <v>12</v>
      </c>
      <c r="E41" s="9">
        <v>61000000</v>
      </c>
      <c r="F41" s="9">
        <v>60994500</v>
      </c>
      <c r="G41" s="7" t="s">
        <v>61</v>
      </c>
      <c r="H41" s="9">
        <v>60994500</v>
      </c>
      <c r="I41" s="9">
        <v>60994500</v>
      </c>
      <c r="J41" s="10" t="s">
        <v>97</v>
      </c>
    </row>
    <row r="42" spans="1:10" ht="28.8" x14ac:dyDescent="0.3">
      <c r="A42" s="11">
        <v>31</v>
      </c>
      <c r="B42" s="7" t="s">
        <v>62</v>
      </c>
      <c r="C42" s="7" t="s">
        <v>19</v>
      </c>
      <c r="D42" s="8" t="s">
        <v>12</v>
      </c>
      <c r="E42" s="9">
        <v>200000000</v>
      </c>
      <c r="F42" s="9">
        <v>199800000</v>
      </c>
      <c r="G42" s="7" t="s">
        <v>61</v>
      </c>
      <c r="H42" s="9">
        <v>199800000</v>
      </c>
      <c r="I42" s="9">
        <v>199800000</v>
      </c>
      <c r="J42" s="10" t="s">
        <v>97</v>
      </c>
    </row>
    <row r="43" spans="1:10" ht="28.8" x14ac:dyDescent="0.3">
      <c r="A43" s="6">
        <v>32</v>
      </c>
      <c r="B43" s="7" t="s">
        <v>63</v>
      </c>
      <c r="C43" s="7" t="s">
        <v>57</v>
      </c>
      <c r="D43" s="8" t="s">
        <v>12</v>
      </c>
      <c r="E43" s="9">
        <v>195660000</v>
      </c>
      <c r="F43" s="9">
        <v>195621700</v>
      </c>
      <c r="G43" s="7" t="s">
        <v>64</v>
      </c>
      <c r="H43" s="9">
        <v>195587550</v>
      </c>
      <c r="I43" s="9">
        <v>195587550</v>
      </c>
      <c r="J43" s="10" t="s">
        <v>97</v>
      </c>
    </row>
    <row r="44" spans="1:10" ht="28.8" x14ac:dyDescent="0.3">
      <c r="A44" s="6">
        <v>33</v>
      </c>
      <c r="B44" s="7" t="s">
        <v>65</v>
      </c>
      <c r="C44" s="7" t="s">
        <v>57</v>
      </c>
      <c r="D44" s="8" t="s">
        <v>12</v>
      </c>
      <c r="E44" s="9">
        <v>141600000</v>
      </c>
      <c r="F44" s="9">
        <v>141492200</v>
      </c>
      <c r="G44" s="7" t="s">
        <v>64</v>
      </c>
      <c r="H44" s="9">
        <v>141448410</v>
      </c>
      <c r="I44" s="9">
        <v>141448410</v>
      </c>
      <c r="J44" s="10" t="s">
        <v>97</v>
      </c>
    </row>
    <row r="45" spans="1:10" ht="28.8" x14ac:dyDescent="0.3">
      <c r="A45" s="6">
        <v>34</v>
      </c>
      <c r="B45" s="7" t="s">
        <v>66</v>
      </c>
      <c r="C45" s="7" t="s">
        <v>57</v>
      </c>
      <c r="D45" s="8" t="s">
        <v>12</v>
      </c>
      <c r="E45" s="9">
        <v>82100000</v>
      </c>
      <c r="F45" s="9">
        <v>82088700</v>
      </c>
      <c r="G45" s="7" t="s">
        <v>64</v>
      </c>
      <c r="H45" s="9">
        <v>82073400</v>
      </c>
      <c r="I45" s="9">
        <v>82073400</v>
      </c>
      <c r="J45" s="10" t="s">
        <v>97</v>
      </c>
    </row>
    <row r="46" spans="1:10" ht="28.8" x14ac:dyDescent="0.3">
      <c r="A46" s="6">
        <v>35</v>
      </c>
      <c r="B46" s="7" t="s">
        <v>67</v>
      </c>
      <c r="C46" s="7" t="s">
        <v>23</v>
      </c>
      <c r="D46" s="8" t="s">
        <v>12</v>
      </c>
      <c r="E46" s="9">
        <v>57000000</v>
      </c>
      <c r="F46" s="9">
        <v>56980000</v>
      </c>
      <c r="G46" s="7" t="s">
        <v>68</v>
      </c>
      <c r="H46" s="9">
        <v>56979843.600000001</v>
      </c>
      <c r="I46" s="9">
        <v>56979843</v>
      </c>
      <c r="J46" s="10" t="s">
        <v>97</v>
      </c>
    </row>
    <row r="47" spans="1:10" ht="28.8" x14ac:dyDescent="0.3">
      <c r="A47" s="11">
        <v>36</v>
      </c>
      <c r="B47" s="7" t="s">
        <v>69</v>
      </c>
      <c r="C47" s="7" t="s">
        <v>70</v>
      </c>
      <c r="D47" s="8" t="s">
        <v>12</v>
      </c>
      <c r="E47" s="9">
        <v>105000000</v>
      </c>
      <c r="F47" s="9">
        <v>105000000</v>
      </c>
      <c r="G47" s="7" t="s">
        <v>68</v>
      </c>
      <c r="H47" s="9">
        <v>105000000</v>
      </c>
      <c r="I47" s="9">
        <v>105000000</v>
      </c>
      <c r="J47" s="10" t="s">
        <v>97</v>
      </c>
    </row>
    <row r="48" spans="1:10" ht="28.8" x14ac:dyDescent="0.3">
      <c r="A48" s="6">
        <v>37</v>
      </c>
      <c r="B48" s="7" t="s">
        <v>71</v>
      </c>
      <c r="C48" s="7" t="s">
        <v>70</v>
      </c>
      <c r="D48" s="8" t="s">
        <v>12</v>
      </c>
      <c r="E48" s="9">
        <v>31500000</v>
      </c>
      <c r="F48" s="9">
        <v>31500000</v>
      </c>
      <c r="G48" s="7" t="s">
        <v>68</v>
      </c>
      <c r="H48" s="9">
        <v>31500000</v>
      </c>
      <c r="I48" s="9">
        <v>31500000</v>
      </c>
      <c r="J48" s="10" t="s">
        <v>97</v>
      </c>
    </row>
    <row r="49" spans="1:10" ht="28.8" x14ac:dyDescent="0.3">
      <c r="A49" s="6">
        <v>38</v>
      </c>
      <c r="B49" s="7" t="s">
        <v>72</v>
      </c>
      <c r="C49" s="7" t="s">
        <v>70</v>
      </c>
      <c r="D49" s="8" t="s">
        <v>12</v>
      </c>
      <c r="E49" s="9">
        <v>60000000</v>
      </c>
      <c r="F49" s="9">
        <v>59999100</v>
      </c>
      <c r="G49" s="7" t="s">
        <v>20</v>
      </c>
      <c r="H49" s="9">
        <v>59722500</v>
      </c>
      <c r="I49" s="9">
        <v>59722500</v>
      </c>
      <c r="J49" s="10" t="s">
        <v>97</v>
      </c>
    </row>
    <row r="50" spans="1:10" ht="28.8" x14ac:dyDescent="0.3">
      <c r="A50" s="6">
        <v>39</v>
      </c>
      <c r="B50" s="7" t="s">
        <v>73</v>
      </c>
      <c r="C50" s="7" t="s">
        <v>70</v>
      </c>
      <c r="D50" s="8" t="s">
        <v>12</v>
      </c>
      <c r="E50" s="9">
        <v>65000000</v>
      </c>
      <c r="F50" s="9">
        <v>65000000</v>
      </c>
      <c r="G50" s="7" t="s">
        <v>74</v>
      </c>
      <c r="H50" s="9">
        <v>65000000</v>
      </c>
      <c r="I50" s="9">
        <v>65000000</v>
      </c>
      <c r="J50" s="10" t="s">
        <v>97</v>
      </c>
    </row>
    <row r="51" spans="1:10" ht="28.8" x14ac:dyDescent="0.3">
      <c r="A51" s="6">
        <v>40</v>
      </c>
      <c r="B51" s="7" t="s">
        <v>75</v>
      </c>
      <c r="C51" s="7" t="s">
        <v>29</v>
      </c>
      <c r="D51" s="8" t="s">
        <v>12</v>
      </c>
      <c r="E51" s="9">
        <v>108979761</v>
      </c>
      <c r="F51" s="9">
        <v>108424800</v>
      </c>
      <c r="G51" s="7" t="s">
        <v>74</v>
      </c>
      <c r="H51" s="9">
        <v>108158400</v>
      </c>
      <c r="I51" s="9">
        <v>108158400</v>
      </c>
      <c r="J51" s="10" t="s">
        <v>97</v>
      </c>
    </row>
    <row r="52" spans="1:10" ht="43.2" x14ac:dyDescent="0.3">
      <c r="A52" s="11">
        <v>41</v>
      </c>
      <c r="B52" s="7" t="s">
        <v>76</v>
      </c>
      <c r="C52" s="7" t="s">
        <v>77</v>
      </c>
      <c r="D52" s="8" t="s">
        <v>30</v>
      </c>
      <c r="E52" s="9">
        <v>80000000</v>
      </c>
      <c r="F52" s="9">
        <v>79989097.5</v>
      </c>
      <c r="G52" s="7" t="s">
        <v>78</v>
      </c>
      <c r="H52" s="9">
        <v>79520400</v>
      </c>
      <c r="I52" s="9">
        <v>79520400</v>
      </c>
      <c r="J52" s="10" t="s">
        <v>97</v>
      </c>
    </row>
    <row r="53" spans="1:10" ht="28.8" x14ac:dyDescent="0.3">
      <c r="A53" s="6">
        <v>42</v>
      </c>
      <c r="B53" s="7" t="s">
        <v>79</v>
      </c>
      <c r="C53" s="7" t="s">
        <v>77</v>
      </c>
      <c r="D53" s="8" t="s">
        <v>12</v>
      </c>
      <c r="E53" s="9">
        <v>50000000</v>
      </c>
      <c r="F53" s="9">
        <v>49950000</v>
      </c>
      <c r="G53" s="7" t="s">
        <v>61</v>
      </c>
      <c r="H53" s="9">
        <v>49950000</v>
      </c>
      <c r="I53" s="9">
        <v>49950000</v>
      </c>
      <c r="J53" s="10" t="s">
        <v>97</v>
      </c>
    </row>
    <row r="54" spans="1:10" ht="28.8" x14ac:dyDescent="0.3">
      <c r="A54" s="6">
        <v>43</v>
      </c>
      <c r="B54" s="7" t="s">
        <v>80</v>
      </c>
      <c r="C54" s="7" t="s">
        <v>77</v>
      </c>
      <c r="D54" s="8" t="s">
        <v>12</v>
      </c>
      <c r="E54" s="9">
        <v>120000000</v>
      </c>
      <c r="F54" s="9">
        <v>119946600</v>
      </c>
      <c r="G54" s="7" t="s">
        <v>81</v>
      </c>
      <c r="H54" s="9">
        <v>119946600</v>
      </c>
      <c r="I54" s="9">
        <v>119946600</v>
      </c>
      <c r="J54" s="10" t="s">
        <v>97</v>
      </c>
    </row>
    <row r="55" spans="1:10" ht="28.8" x14ac:dyDescent="0.3">
      <c r="A55" s="6">
        <v>44</v>
      </c>
      <c r="B55" s="7" t="s">
        <v>82</v>
      </c>
      <c r="C55" s="7" t="s">
        <v>19</v>
      </c>
      <c r="D55" s="8" t="s">
        <v>2</v>
      </c>
      <c r="E55" s="9">
        <v>170000000</v>
      </c>
      <c r="F55" s="9">
        <v>170000000</v>
      </c>
      <c r="G55" s="7" t="s">
        <v>24</v>
      </c>
      <c r="H55" s="9">
        <v>170000000</v>
      </c>
      <c r="I55" s="9">
        <v>170000000</v>
      </c>
      <c r="J55" s="10" t="s">
        <v>97</v>
      </c>
    </row>
    <row r="56" spans="1:10" ht="28.8" x14ac:dyDescent="0.3">
      <c r="A56" s="6">
        <v>45</v>
      </c>
      <c r="B56" s="7" t="s">
        <v>83</v>
      </c>
      <c r="C56" s="7" t="s">
        <v>84</v>
      </c>
      <c r="D56" s="8" t="s">
        <v>12</v>
      </c>
      <c r="E56" s="9">
        <v>51000000</v>
      </c>
      <c r="F56" s="9">
        <v>51000000</v>
      </c>
      <c r="G56" s="7" t="s">
        <v>85</v>
      </c>
      <c r="H56" s="9">
        <v>51000000</v>
      </c>
      <c r="I56" s="9">
        <v>51000000</v>
      </c>
      <c r="J56" s="10" t="s">
        <v>97</v>
      </c>
    </row>
    <row r="57" spans="1:10" ht="29.4" thickBot="1" x14ac:dyDescent="0.35">
      <c r="A57" s="11">
        <v>46</v>
      </c>
      <c r="B57" s="7" t="s">
        <v>86</v>
      </c>
      <c r="C57" s="7" t="s">
        <v>84</v>
      </c>
      <c r="D57" s="8" t="s">
        <v>12</v>
      </c>
      <c r="E57" s="9">
        <v>71038300</v>
      </c>
      <c r="F57" s="9">
        <v>70984500</v>
      </c>
      <c r="G57" s="7" t="s">
        <v>26</v>
      </c>
      <c r="H57" s="9">
        <v>70984500</v>
      </c>
      <c r="I57" s="9">
        <v>70984500</v>
      </c>
      <c r="J57" s="10" t="s">
        <v>97</v>
      </c>
    </row>
    <row r="58" spans="1:10" ht="37.950000000000003" customHeight="1" thickTop="1" thickBot="1" x14ac:dyDescent="0.35">
      <c r="A58" s="31"/>
      <c r="B58" s="24"/>
      <c r="C58" s="142" t="s">
        <v>98</v>
      </c>
      <c r="D58" s="143"/>
      <c r="E58" s="25">
        <f>SUM(E12:E57)</f>
        <v>4386976061</v>
      </c>
      <c r="F58" s="25">
        <f>SUM(F12:F57)</f>
        <v>4385362350.6599998</v>
      </c>
      <c r="G58" s="26"/>
      <c r="H58" s="25">
        <f t="shared" ref="H58" si="0">SUM(H12:H57)</f>
        <v>4383470028.0900002</v>
      </c>
      <c r="I58" s="25">
        <f>SUM(I12:I57)</f>
        <v>4248470026.6499996</v>
      </c>
      <c r="J58" s="27"/>
    </row>
    <row r="59" spans="1:10" s="1" customFormat="1" ht="15" thickTop="1" x14ac:dyDescent="0.3">
      <c r="B59" s="4"/>
      <c r="C59" s="4"/>
      <c r="D59" s="5"/>
      <c r="E59" s="3"/>
      <c r="F59" s="3"/>
      <c r="G59" s="4"/>
      <c r="H59" s="3"/>
      <c r="I59" s="3"/>
    </row>
  </sheetData>
  <mergeCells count="8">
    <mergeCell ref="A8:J8"/>
    <mergeCell ref="C58:D58"/>
    <mergeCell ref="A1:J1"/>
    <mergeCell ref="A2:J2"/>
    <mergeCell ref="A3:J3"/>
    <mergeCell ref="A5:J5"/>
    <mergeCell ref="A6:J6"/>
    <mergeCell ref="A7:J7"/>
  </mergeCells>
  <printOptions horizontalCentered="1"/>
  <pageMargins left="0" right="0" top="0.78740157480314965" bottom="0.59055118110236227" header="0.31496062992125984" footer="0.31496062992125984"/>
  <pageSetup paperSize="5" scale="65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DC1DB-A2CC-4024-AD5D-755CDC021DA8}">
  <dimension ref="A1:D11"/>
  <sheetViews>
    <sheetView view="pageBreakPreview" zoomScale="175" zoomScaleNormal="100" zoomScaleSheetLayoutView="175" workbookViewId="0">
      <selection activeCell="C16" sqref="C16"/>
    </sheetView>
  </sheetViews>
  <sheetFormatPr defaultColWidth="8.88671875" defaultRowHeight="14.4" x14ac:dyDescent="0.3"/>
  <cols>
    <col min="1" max="1" width="12.5546875" style="2" customWidth="1"/>
    <col min="2" max="3" width="17.33203125" style="2" bestFit="1" customWidth="1"/>
    <col min="4" max="4" width="9" style="5" customWidth="1"/>
    <col min="5" max="16384" width="8.88671875" style="2"/>
  </cols>
  <sheetData>
    <row r="1" spans="1:4" x14ac:dyDescent="0.3">
      <c r="A1" s="144" t="s">
        <v>126</v>
      </c>
      <c r="B1" s="144"/>
      <c r="C1" s="144"/>
      <c r="D1" s="144"/>
    </row>
    <row r="2" spans="1:4" x14ac:dyDescent="0.3">
      <c r="A2" s="144" t="s">
        <v>127</v>
      </c>
      <c r="B2" s="144"/>
      <c r="C2" s="144"/>
      <c r="D2" s="144"/>
    </row>
    <row r="3" spans="1:4" x14ac:dyDescent="0.3">
      <c r="A3" s="144" t="s">
        <v>128</v>
      </c>
      <c r="B3" s="144"/>
      <c r="C3" s="144"/>
      <c r="D3" s="144"/>
    </row>
    <row r="4" spans="1:4" ht="15" thickBot="1" x14ac:dyDescent="0.35"/>
    <row r="5" spans="1:4" s="1" customFormat="1" ht="30" thickTop="1" thickBot="1" x14ac:dyDescent="0.35">
      <c r="A5" s="31" t="s">
        <v>120</v>
      </c>
      <c r="B5" s="43" t="s">
        <v>125</v>
      </c>
      <c r="C5" s="43" t="s">
        <v>94</v>
      </c>
      <c r="D5" s="44" t="s">
        <v>119</v>
      </c>
    </row>
    <row r="6" spans="1:4" ht="15" thickTop="1" x14ac:dyDescent="0.3">
      <c r="A6" s="40" t="s">
        <v>121</v>
      </c>
      <c r="B6" s="41">
        <v>4687561061</v>
      </c>
      <c r="C6" s="41">
        <v>4683350028.0900002</v>
      </c>
      <c r="D6" s="42">
        <v>52</v>
      </c>
    </row>
    <row r="7" spans="1:4" x14ac:dyDescent="0.3">
      <c r="A7" s="32" t="s">
        <v>122</v>
      </c>
      <c r="B7" s="33">
        <v>35423661900</v>
      </c>
      <c r="C7" s="33">
        <v>34940994201.709999</v>
      </c>
      <c r="D7" s="34">
        <v>17</v>
      </c>
    </row>
    <row r="8" spans="1:4" ht="15" thickBot="1" x14ac:dyDescent="0.35">
      <c r="A8" s="37" t="s">
        <v>124</v>
      </c>
      <c r="B8" s="38">
        <v>9787000000</v>
      </c>
      <c r="C8" s="38">
        <v>7572480658</v>
      </c>
      <c r="D8" s="39">
        <v>46</v>
      </c>
    </row>
    <row r="9" spans="1:4" ht="28.95" customHeight="1" thickTop="1" thickBot="1" x14ac:dyDescent="0.35">
      <c r="A9" s="35" t="s">
        <v>98</v>
      </c>
      <c r="B9" s="25">
        <f>SUM(B6:B8)</f>
        <v>49898222961</v>
      </c>
      <c r="C9" s="25">
        <f>SUM(C6:C8)</f>
        <v>47196824887.800003</v>
      </c>
      <c r="D9" s="36">
        <f>SUM(D6:D8)</f>
        <v>115</v>
      </c>
    </row>
    <row r="10" spans="1:4" ht="15" thickTop="1" x14ac:dyDescent="0.3"/>
    <row r="11" spans="1:4" x14ac:dyDescent="0.3">
      <c r="A11" s="32" t="s">
        <v>123</v>
      </c>
      <c r="B11" s="33">
        <v>5254750000</v>
      </c>
      <c r="C11" s="33">
        <v>5254750000</v>
      </c>
      <c r="D11" s="34">
        <v>14</v>
      </c>
    </row>
  </sheetData>
  <mergeCells count="3">
    <mergeCell ref="A1:D1"/>
    <mergeCell ref="A2:D2"/>
    <mergeCell ref="A3:D3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CF37B-2C40-4954-887A-2FD265E47C9D}">
  <dimension ref="A1:N78"/>
  <sheetViews>
    <sheetView view="pageBreakPreview" zoomScale="82" zoomScaleNormal="84" zoomScaleSheetLayoutView="82" workbookViewId="0">
      <pane ySplit="8" topLeftCell="A9" activePane="bottomLeft" state="frozen"/>
      <selection pane="bottomLeft" activeCell="H11" sqref="H11:H14"/>
    </sheetView>
  </sheetViews>
  <sheetFormatPr defaultColWidth="9.21875" defaultRowHeight="13.8" x14ac:dyDescent="0.3"/>
  <cols>
    <col min="1" max="1" width="3.5546875" style="45" customWidth="1"/>
    <col min="2" max="2" width="3.44140625" style="45" customWidth="1"/>
    <col min="3" max="3" width="33.21875" style="45" customWidth="1"/>
    <col min="4" max="4" width="14.21875" style="45" customWidth="1"/>
    <col min="5" max="5" width="13.5546875" style="45" customWidth="1"/>
    <col min="6" max="6" width="14.77734375" style="45" bestFit="1" customWidth="1"/>
    <col min="7" max="7" width="8.5546875" style="45" customWidth="1"/>
    <col min="8" max="8" width="16.44140625" style="46" customWidth="1"/>
    <col min="9" max="9" width="8.21875" style="46" customWidth="1"/>
    <col min="10" max="10" width="21" style="124" customWidth="1"/>
    <col min="11" max="11" width="15.5546875" style="47" customWidth="1"/>
    <col min="12" max="12" width="12.77734375" style="48" customWidth="1"/>
    <col min="13" max="13" width="7.77734375" style="45" customWidth="1"/>
    <col min="14" max="14" width="6.77734375" style="45" customWidth="1"/>
    <col min="15" max="15" width="14.5546875" style="47" customWidth="1"/>
    <col min="16" max="16" width="13.77734375" style="47" bestFit="1" customWidth="1"/>
    <col min="17" max="16384" width="9.21875" style="47"/>
  </cols>
  <sheetData>
    <row r="1" spans="1:14" x14ac:dyDescent="0.3">
      <c r="J1" s="45"/>
    </row>
    <row r="2" spans="1:14" x14ac:dyDescent="0.3">
      <c r="C2" s="146" t="s">
        <v>129</v>
      </c>
      <c r="D2" s="146"/>
      <c r="E2" s="146"/>
      <c r="F2" s="146"/>
      <c r="G2" s="146"/>
      <c r="H2" s="146"/>
      <c r="I2" s="146"/>
      <c r="J2" s="146"/>
      <c r="K2" s="146"/>
      <c r="L2" s="146"/>
    </row>
    <row r="3" spans="1:14" s="50" customFormat="1" x14ac:dyDescent="0.3">
      <c r="A3" s="49"/>
      <c r="B3" s="49"/>
      <c r="C3" s="147" t="s">
        <v>130</v>
      </c>
      <c r="D3" s="147"/>
      <c r="E3" s="147"/>
      <c r="F3" s="147"/>
      <c r="G3" s="147"/>
      <c r="H3" s="147"/>
      <c r="I3" s="147"/>
      <c r="J3" s="147"/>
      <c r="K3" s="147"/>
      <c r="L3" s="147"/>
      <c r="M3" s="49"/>
      <c r="N3" s="49"/>
    </row>
    <row r="4" spans="1:14" x14ac:dyDescent="0.3">
      <c r="J4" s="45"/>
    </row>
    <row r="5" spans="1:14" x14ac:dyDescent="0.3">
      <c r="J5" s="45"/>
    </row>
    <row r="6" spans="1:14" ht="33" customHeight="1" x14ac:dyDescent="0.3">
      <c r="A6" s="148" t="s">
        <v>87</v>
      </c>
      <c r="B6" s="149"/>
      <c r="C6" s="152" t="s">
        <v>131</v>
      </c>
      <c r="D6" s="152" t="s">
        <v>132</v>
      </c>
      <c r="E6" s="154" t="s">
        <v>133</v>
      </c>
      <c r="F6" s="152" t="s">
        <v>94</v>
      </c>
      <c r="G6" s="154" t="s">
        <v>134</v>
      </c>
      <c r="H6" s="154" t="s">
        <v>135</v>
      </c>
      <c r="I6" s="154" t="s">
        <v>136</v>
      </c>
      <c r="J6" s="156" t="s">
        <v>137</v>
      </c>
      <c r="K6" s="157"/>
      <c r="L6" s="154" t="s">
        <v>138</v>
      </c>
      <c r="M6" s="158" t="s">
        <v>139</v>
      </c>
      <c r="N6" s="159"/>
    </row>
    <row r="7" spans="1:14" ht="40.5" customHeight="1" x14ac:dyDescent="0.3">
      <c r="A7" s="150"/>
      <c r="B7" s="151"/>
      <c r="C7" s="153"/>
      <c r="D7" s="153"/>
      <c r="E7" s="155"/>
      <c r="F7" s="153"/>
      <c r="G7" s="155"/>
      <c r="H7" s="155"/>
      <c r="I7" s="155"/>
      <c r="J7" s="51" t="s">
        <v>140</v>
      </c>
      <c r="K7" s="51" t="s">
        <v>141</v>
      </c>
      <c r="L7" s="155"/>
      <c r="M7" s="52" t="s">
        <v>142</v>
      </c>
      <c r="N7" s="52" t="s">
        <v>143</v>
      </c>
    </row>
    <row r="8" spans="1:14" x14ac:dyDescent="0.3">
      <c r="A8" s="53">
        <v>1</v>
      </c>
      <c r="B8" s="53"/>
      <c r="C8" s="53">
        <v>2</v>
      </c>
      <c r="D8" s="53">
        <v>3</v>
      </c>
      <c r="E8" s="53">
        <v>5</v>
      </c>
      <c r="F8" s="53">
        <v>6</v>
      </c>
      <c r="G8" s="53">
        <v>7</v>
      </c>
      <c r="H8" s="51">
        <v>8</v>
      </c>
      <c r="I8" s="51">
        <v>9</v>
      </c>
      <c r="J8" s="53">
        <v>10</v>
      </c>
      <c r="K8" s="53">
        <v>11</v>
      </c>
      <c r="L8" s="54">
        <v>12</v>
      </c>
      <c r="M8" s="52">
        <v>13</v>
      </c>
      <c r="N8" s="52">
        <v>14</v>
      </c>
    </row>
    <row r="9" spans="1:14" x14ac:dyDescent="0.3">
      <c r="A9" s="55"/>
      <c r="B9" s="55"/>
      <c r="C9" s="55"/>
      <c r="D9" s="55"/>
      <c r="E9" s="55"/>
      <c r="F9" s="55"/>
      <c r="G9" s="55"/>
      <c r="H9" s="56"/>
      <c r="I9" s="56"/>
      <c r="J9" s="55"/>
      <c r="K9" s="57"/>
      <c r="L9" s="58"/>
      <c r="M9" s="59"/>
      <c r="N9" s="59"/>
    </row>
    <row r="10" spans="1:14" s="71" customFormat="1" ht="42" customHeight="1" x14ac:dyDescent="0.3">
      <c r="A10" s="60">
        <v>1</v>
      </c>
      <c r="B10" s="61"/>
      <c r="C10" s="62" t="s">
        <v>144</v>
      </c>
      <c r="D10" s="63"/>
      <c r="E10" s="63"/>
      <c r="F10" s="63"/>
      <c r="G10" s="64"/>
      <c r="H10" s="65"/>
      <c r="I10" s="66"/>
      <c r="J10" s="67"/>
      <c r="K10" s="60"/>
      <c r="L10" s="68"/>
      <c r="M10" s="69"/>
      <c r="N10" s="70"/>
    </row>
    <row r="11" spans="1:14" s="71" customFormat="1" ht="42" customHeight="1" x14ac:dyDescent="0.3">
      <c r="A11" s="60"/>
      <c r="B11" s="72">
        <v>1</v>
      </c>
      <c r="C11" s="73" t="s">
        <v>145</v>
      </c>
      <c r="D11" s="63">
        <v>65000000</v>
      </c>
      <c r="E11" s="63"/>
      <c r="F11" s="63">
        <v>65000000</v>
      </c>
      <c r="G11" s="64" t="s">
        <v>146</v>
      </c>
      <c r="H11" s="74" t="s">
        <v>147</v>
      </c>
      <c r="I11" s="75" t="s">
        <v>148</v>
      </c>
      <c r="J11" s="74" t="s">
        <v>149</v>
      </c>
      <c r="K11" s="75" t="s">
        <v>150</v>
      </c>
      <c r="L11" s="76"/>
      <c r="M11" s="77"/>
      <c r="N11" s="78">
        <v>0.8</v>
      </c>
    </row>
    <row r="12" spans="1:14" s="71" customFormat="1" ht="42" customHeight="1" x14ac:dyDescent="0.3">
      <c r="A12" s="60"/>
      <c r="B12" s="72">
        <v>2</v>
      </c>
      <c r="C12" s="73" t="s">
        <v>151</v>
      </c>
      <c r="D12" s="63">
        <v>60000000</v>
      </c>
      <c r="E12" s="63"/>
      <c r="F12" s="63">
        <v>60000000</v>
      </c>
      <c r="G12" s="64" t="s">
        <v>146</v>
      </c>
      <c r="H12" s="74" t="s">
        <v>152</v>
      </c>
      <c r="I12" s="75" t="s">
        <v>148</v>
      </c>
      <c r="J12" s="74" t="s">
        <v>153</v>
      </c>
      <c r="K12" s="75" t="s">
        <v>150</v>
      </c>
      <c r="L12" s="68"/>
      <c r="M12" s="69"/>
      <c r="N12" s="70">
        <v>0.5</v>
      </c>
    </row>
    <row r="13" spans="1:14" s="71" customFormat="1" ht="42" customHeight="1" x14ac:dyDescent="0.3">
      <c r="A13" s="60"/>
      <c r="B13" s="72">
        <v>3</v>
      </c>
      <c r="C13" s="73" t="s">
        <v>154</v>
      </c>
      <c r="D13" s="63">
        <v>105000000</v>
      </c>
      <c r="E13" s="63"/>
      <c r="F13" s="63">
        <v>105000000</v>
      </c>
      <c r="G13" s="64" t="s">
        <v>146</v>
      </c>
      <c r="H13" s="74" t="s">
        <v>155</v>
      </c>
      <c r="I13" s="75" t="s">
        <v>148</v>
      </c>
      <c r="J13" s="74" t="s">
        <v>156</v>
      </c>
      <c r="K13" s="75" t="s">
        <v>150</v>
      </c>
      <c r="L13" s="68"/>
      <c r="M13" s="69"/>
      <c r="N13" s="70">
        <v>0.5</v>
      </c>
    </row>
    <row r="14" spans="1:14" s="71" customFormat="1" ht="42" customHeight="1" x14ac:dyDescent="0.3">
      <c r="A14" s="60"/>
      <c r="B14" s="72">
        <v>4</v>
      </c>
      <c r="C14" s="73" t="s">
        <v>157</v>
      </c>
      <c r="D14" s="63">
        <v>31500000</v>
      </c>
      <c r="E14" s="63"/>
      <c r="F14" s="63">
        <v>31500000</v>
      </c>
      <c r="G14" s="64" t="s">
        <v>146</v>
      </c>
      <c r="H14" s="74" t="s">
        <v>155</v>
      </c>
      <c r="I14" s="75" t="s">
        <v>148</v>
      </c>
      <c r="J14" s="74" t="s">
        <v>158</v>
      </c>
      <c r="K14" s="75" t="s">
        <v>150</v>
      </c>
      <c r="L14" s="68"/>
      <c r="M14" s="69"/>
      <c r="N14" s="70">
        <v>1</v>
      </c>
    </row>
    <row r="15" spans="1:14" s="71" customFormat="1" ht="27.45" customHeight="1" x14ac:dyDescent="0.3">
      <c r="A15" s="60"/>
      <c r="B15" s="60"/>
      <c r="C15" s="79"/>
      <c r="D15" s="80"/>
      <c r="E15" s="80"/>
      <c r="F15" s="80"/>
      <c r="G15" s="80"/>
      <c r="H15" s="65"/>
      <c r="I15" s="66"/>
      <c r="J15" s="67"/>
      <c r="K15" s="60"/>
      <c r="L15" s="68"/>
      <c r="M15" s="69"/>
      <c r="N15" s="70"/>
    </row>
    <row r="16" spans="1:14" ht="42" customHeight="1" x14ac:dyDescent="0.3">
      <c r="A16" s="60">
        <v>2</v>
      </c>
      <c r="B16" s="60"/>
      <c r="C16" s="81" t="s">
        <v>159</v>
      </c>
      <c r="D16" s="82"/>
      <c r="E16" s="82"/>
      <c r="F16" s="82"/>
      <c r="G16" s="82"/>
      <c r="H16" s="83"/>
      <c r="I16" s="82"/>
      <c r="J16" s="83"/>
      <c r="K16" s="84"/>
      <c r="L16" s="85"/>
      <c r="M16" s="86"/>
      <c r="N16" s="70"/>
    </row>
    <row r="17" spans="1:14" ht="42" customHeight="1" x14ac:dyDescent="0.3">
      <c r="A17" s="87"/>
      <c r="B17" s="87">
        <v>1</v>
      </c>
      <c r="C17" s="88" t="s">
        <v>160</v>
      </c>
      <c r="D17" s="89">
        <v>19590000</v>
      </c>
      <c r="E17" s="82"/>
      <c r="F17" s="82"/>
      <c r="G17" s="82"/>
      <c r="H17" s="83"/>
      <c r="I17" s="82"/>
      <c r="J17" s="83"/>
      <c r="K17" s="84"/>
      <c r="L17" s="85"/>
      <c r="M17" s="86"/>
      <c r="N17" s="70"/>
    </row>
    <row r="18" spans="1:14" ht="42" customHeight="1" x14ac:dyDescent="0.3">
      <c r="A18" s="60"/>
      <c r="B18" s="87">
        <v>2</v>
      </c>
      <c r="C18" s="90" t="s">
        <v>161</v>
      </c>
      <c r="D18" s="82">
        <v>400000</v>
      </c>
      <c r="E18" s="82"/>
      <c r="F18" s="91"/>
      <c r="G18" s="91"/>
      <c r="H18" s="65"/>
      <c r="I18" s="91"/>
      <c r="J18" s="65"/>
      <c r="K18" s="66"/>
      <c r="L18" s="68"/>
      <c r="M18" s="69"/>
      <c r="N18" s="92"/>
    </row>
    <row r="19" spans="1:14" s="97" customFormat="1" ht="42" customHeight="1" x14ac:dyDescent="0.3">
      <c r="A19" s="93"/>
      <c r="B19" s="87">
        <v>3</v>
      </c>
      <c r="C19" s="94" t="s">
        <v>162</v>
      </c>
      <c r="D19" s="95">
        <v>42500000</v>
      </c>
      <c r="E19" s="85"/>
      <c r="F19" s="95"/>
      <c r="G19" s="85"/>
      <c r="H19" s="74"/>
      <c r="I19" s="85"/>
      <c r="J19" s="96"/>
      <c r="K19" s="93"/>
      <c r="L19" s="95"/>
      <c r="M19" s="86"/>
      <c r="N19" s="70"/>
    </row>
    <row r="20" spans="1:14" s="97" customFormat="1" ht="25.5" customHeight="1" x14ac:dyDescent="0.3">
      <c r="A20" s="93"/>
      <c r="B20" s="87">
        <v>4</v>
      </c>
      <c r="C20" s="88" t="s">
        <v>163</v>
      </c>
      <c r="D20" s="85">
        <v>80000000</v>
      </c>
      <c r="E20" s="85"/>
      <c r="F20" s="95"/>
      <c r="G20" s="85"/>
      <c r="H20" s="74"/>
      <c r="I20" s="85"/>
      <c r="J20" s="96"/>
      <c r="K20" s="93"/>
      <c r="L20" s="95"/>
      <c r="M20" s="86"/>
      <c r="N20" s="70"/>
    </row>
    <row r="21" spans="1:14" s="97" customFormat="1" ht="25.5" customHeight="1" x14ac:dyDescent="0.3">
      <c r="A21" s="93"/>
      <c r="B21" s="87"/>
      <c r="C21" s="88"/>
      <c r="D21" s="85"/>
      <c r="E21" s="85"/>
      <c r="F21" s="95"/>
      <c r="G21" s="85"/>
      <c r="H21" s="74"/>
      <c r="I21" s="85"/>
      <c r="J21" s="96"/>
      <c r="K21" s="93"/>
      <c r="L21" s="95"/>
      <c r="M21" s="86"/>
      <c r="N21" s="70"/>
    </row>
    <row r="22" spans="1:14" s="97" customFormat="1" ht="37.5" customHeight="1" x14ac:dyDescent="0.3">
      <c r="A22" s="60">
        <v>3</v>
      </c>
      <c r="B22" s="60"/>
      <c r="C22" s="81" t="s">
        <v>164</v>
      </c>
      <c r="D22" s="95"/>
      <c r="E22" s="85"/>
      <c r="F22" s="95"/>
      <c r="G22" s="85"/>
      <c r="H22" s="74"/>
      <c r="I22" s="85"/>
      <c r="J22" s="96"/>
      <c r="K22" s="93"/>
      <c r="L22" s="95"/>
      <c r="M22" s="86"/>
      <c r="N22" s="70"/>
    </row>
    <row r="23" spans="1:14" s="97" customFormat="1" ht="42" customHeight="1" x14ac:dyDescent="0.3">
      <c r="A23" s="93"/>
      <c r="B23" s="87">
        <v>1</v>
      </c>
      <c r="C23" s="98" t="s">
        <v>165</v>
      </c>
      <c r="D23" s="99">
        <v>18000000</v>
      </c>
      <c r="E23" s="85"/>
      <c r="F23" s="95"/>
      <c r="G23" s="85"/>
      <c r="H23" s="74"/>
      <c r="I23" s="85"/>
      <c r="J23" s="96"/>
      <c r="K23" s="93"/>
      <c r="L23" s="95"/>
      <c r="M23" s="86"/>
      <c r="N23" s="70"/>
    </row>
    <row r="24" spans="1:14" s="97" customFormat="1" ht="42" customHeight="1" x14ac:dyDescent="0.3">
      <c r="A24" s="93"/>
      <c r="B24" s="87">
        <v>2</v>
      </c>
      <c r="C24" s="100" t="s">
        <v>166</v>
      </c>
      <c r="D24" s="101">
        <v>20000000</v>
      </c>
      <c r="E24" s="85"/>
      <c r="F24" s="95">
        <v>20000000</v>
      </c>
      <c r="G24" s="85"/>
      <c r="H24" s="74" t="s">
        <v>167</v>
      </c>
      <c r="I24" s="85" t="s">
        <v>168</v>
      </c>
      <c r="J24" s="74" t="s">
        <v>169</v>
      </c>
      <c r="K24" s="75" t="s">
        <v>170</v>
      </c>
      <c r="L24" s="95">
        <f>F24</f>
        <v>20000000</v>
      </c>
      <c r="M24" s="86">
        <f>L24/F24*1</f>
        <v>1</v>
      </c>
      <c r="N24" s="70">
        <v>1</v>
      </c>
    </row>
    <row r="25" spans="1:14" s="97" customFormat="1" ht="42" customHeight="1" x14ac:dyDescent="0.3">
      <c r="A25" s="93"/>
      <c r="B25" s="87">
        <v>3</v>
      </c>
      <c r="C25" s="100" t="s">
        <v>171</v>
      </c>
      <c r="D25" s="101">
        <v>24000000</v>
      </c>
      <c r="E25" s="85"/>
      <c r="F25" s="95"/>
      <c r="G25" s="85"/>
      <c r="H25" s="74"/>
      <c r="I25" s="85"/>
      <c r="J25" s="96"/>
      <c r="K25" s="93"/>
      <c r="L25" s="95"/>
      <c r="M25" s="86"/>
      <c r="N25" s="70"/>
    </row>
    <row r="26" spans="1:14" s="97" customFormat="1" ht="42" customHeight="1" x14ac:dyDescent="0.3">
      <c r="A26" s="93"/>
      <c r="B26" s="87">
        <v>4</v>
      </c>
      <c r="C26" s="100" t="s">
        <v>172</v>
      </c>
      <c r="D26" s="101">
        <v>18000000</v>
      </c>
      <c r="E26" s="85"/>
      <c r="F26" s="95"/>
      <c r="G26" s="85"/>
      <c r="H26" s="74"/>
      <c r="I26" s="85"/>
      <c r="J26" s="96"/>
      <c r="K26" s="93"/>
      <c r="L26" s="95"/>
      <c r="M26" s="86"/>
      <c r="N26" s="70"/>
    </row>
    <row r="27" spans="1:14" s="97" customFormat="1" ht="42" customHeight="1" x14ac:dyDescent="0.3">
      <c r="A27" s="93"/>
      <c r="B27" s="87">
        <v>5</v>
      </c>
      <c r="C27" s="102" t="s">
        <v>173</v>
      </c>
      <c r="D27" s="101">
        <v>24000000</v>
      </c>
      <c r="E27" s="85"/>
      <c r="F27" s="95"/>
      <c r="G27" s="85"/>
      <c r="H27" s="74"/>
      <c r="I27" s="85"/>
      <c r="J27" s="96"/>
      <c r="K27" s="93"/>
      <c r="L27" s="95"/>
      <c r="M27" s="86"/>
      <c r="N27" s="70"/>
    </row>
    <row r="28" spans="1:14" s="97" customFormat="1" ht="42" customHeight="1" x14ac:dyDescent="0.3">
      <c r="A28" s="93"/>
      <c r="B28" s="87">
        <v>6</v>
      </c>
      <c r="C28" s="103" t="s">
        <v>174</v>
      </c>
      <c r="D28" s="101">
        <v>14000000</v>
      </c>
      <c r="E28" s="85"/>
      <c r="F28" s="95"/>
      <c r="G28" s="85"/>
      <c r="H28" s="74"/>
      <c r="I28" s="85"/>
      <c r="J28" s="96"/>
      <c r="K28" s="93"/>
      <c r="L28" s="95"/>
      <c r="M28" s="86"/>
      <c r="N28" s="70"/>
    </row>
    <row r="29" spans="1:14" s="97" customFormat="1" ht="42" customHeight="1" x14ac:dyDescent="0.3">
      <c r="A29" s="93"/>
      <c r="B29" s="87">
        <v>7</v>
      </c>
      <c r="C29" s="98" t="s">
        <v>175</v>
      </c>
      <c r="D29" s="101">
        <v>9600000</v>
      </c>
      <c r="E29" s="85"/>
      <c r="F29" s="95"/>
      <c r="G29" s="85"/>
      <c r="H29" s="74"/>
      <c r="I29" s="85"/>
      <c r="J29" s="96"/>
      <c r="K29" s="93"/>
      <c r="L29" s="95"/>
      <c r="M29" s="86"/>
      <c r="N29" s="70"/>
    </row>
    <row r="30" spans="1:14" s="97" customFormat="1" ht="42" customHeight="1" x14ac:dyDescent="0.3">
      <c r="A30" s="93"/>
      <c r="B30" s="87">
        <v>8</v>
      </c>
      <c r="C30" s="103" t="s">
        <v>176</v>
      </c>
      <c r="D30" s="101">
        <v>18000000</v>
      </c>
      <c r="E30" s="85"/>
      <c r="F30" s="95"/>
      <c r="G30" s="85"/>
      <c r="H30" s="74"/>
      <c r="I30" s="85"/>
      <c r="J30" s="96"/>
      <c r="K30" s="93"/>
      <c r="L30" s="95"/>
      <c r="M30" s="86"/>
      <c r="N30" s="70"/>
    </row>
    <row r="31" spans="1:14" s="97" customFormat="1" ht="25.05" customHeight="1" x14ac:dyDescent="0.3">
      <c r="A31" s="93"/>
      <c r="B31" s="87"/>
      <c r="C31" s="103"/>
      <c r="D31" s="101"/>
      <c r="E31" s="85"/>
      <c r="F31" s="95"/>
      <c r="G31" s="85"/>
      <c r="H31" s="74"/>
      <c r="I31" s="85"/>
      <c r="J31" s="96"/>
      <c r="K31" s="93"/>
      <c r="L31" s="95"/>
      <c r="M31" s="86"/>
      <c r="N31" s="70"/>
    </row>
    <row r="32" spans="1:14" s="97" customFormat="1" ht="42" customHeight="1" x14ac:dyDescent="0.3">
      <c r="A32" s="60">
        <v>4</v>
      </c>
      <c r="B32" s="61"/>
      <c r="C32" s="104" t="s">
        <v>177</v>
      </c>
      <c r="D32" s="105"/>
      <c r="E32" s="105"/>
      <c r="F32" s="106"/>
      <c r="G32" s="64"/>
      <c r="H32" s="74"/>
      <c r="I32" s="85"/>
      <c r="J32" s="96"/>
      <c r="K32" s="93"/>
      <c r="L32" s="95"/>
      <c r="M32" s="86"/>
      <c r="N32" s="70"/>
    </row>
    <row r="33" spans="1:14" s="97" customFormat="1" ht="42" customHeight="1" x14ac:dyDescent="0.3">
      <c r="A33" s="93"/>
      <c r="B33" s="72">
        <v>1</v>
      </c>
      <c r="C33" s="73" t="s">
        <v>178</v>
      </c>
      <c r="D33" s="63">
        <v>12000000</v>
      </c>
      <c r="E33" s="63"/>
      <c r="F33" s="106"/>
      <c r="G33" s="64" t="s">
        <v>146</v>
      </c>
      <c r="H33" s="74"/>
      <c r="I33" s="85"/>
      <c r="J33" s="96"/>
      <c r="K33" s="93"/>
      <c r="L33" s="95"/>
      <c r="M33" s="86"/>
      <c r="N33" s="70"/>
    </row>
    <row r="34" spans="1:14" s="97" customFormat="1" ht="42" customHeight="1" x14ac:dyDescent="0.3">
      <c r="A34" s="93"/>
      <c r="B34" s="72">
        <v>2</v>
      </c>
      <c r="C34" s="73" t="s">
        <v>179</v>
      </c>
      <c r="D34" s="63">
        <v>14850000</v>
      </c>
      <c r="E34" s="63"/>
      <c r="F34" s="106"/>
      <c r="G34" s="64" t="s">
        <v>146</v>
      </c>
      <c r="H34" s="74"/>
      <c r="I34" s="85"/>
      <c r="J34" s="96"/>
      <c r="K34" s="93"/>
      <c r="L34" s="95"/>
      <c r="M34" s="86"/>
      <c r="N34" s="70"/>
    </row>
    <row r="35" spans="1:14" s="97" customFormat="1" ht="42" customHeight="1" x14ac:dyDescent="0.3">
      <c r="A35" s="93"/>
      <c r="B35" s="72">
        <v>3</v>
      </c>
      <c r="C35" s="107" t="s">
        <v>180</v>
      </c>
      <c r="D35" s="108">
        <v>5700000</v>
      </c>
      <c r="E35" s="63"/>
      <c r="F35" s="106"/>
      <c r="G35" s="64" t="s">
        <v>146</v>
      </c>
      <c r="H35" s="74"/>
      <c r="I35" s="85"/>
      <c r="J35" s="96"/>
      <c r="K35" s="93"/>
      <c r="L35" s="95"/>
      <c r="M35" s="86"/>
      <c r="N35" s="70"/>
    </row>
    <row r="36" spans="1:14" s="97" customFormat="1" ht="42" customHeight="1" x14ac:dyDescent="0.3">
      <c r="A36" s="93"/>
      <c r="B36" s="72">
        <v>4</v>
      </c>
      <c r="C36" s="107" t="s">
        <v>181</v>
      </c>
      <c r="D36" s="108">
        <v>5700000</v>
      </c>
      <c r="E36" s="63"/>
      <c r="F36" s="106"/>
      <c r="G36" s="64" t="s">
        <v>146</v>
      </c>
      <c r="H36" s="74"/>
      <c r="I36" s="85"/>
      <c r="J36" s="96"/>
      <c r="K36" s="93"/>
      <c r="L36" s="95"/>
      <c r="M36" s="86"/>
      <c r="N36" s="70"/>
    </row>
    <row r="37" spans="1:14" s="97" customFormat="1" ht="42" customHeight="1" x14ac:dyDescent="0.3">
      <c r="A37" s="93"/>
      <c r="B37" s="72">
        <v>5</v>
      </c>
      <c r="C37" s="107" t="s">
        <v>182</v>
      </c>
      <c r="D37" s="108">
        <v>5700000</v>
      </c>
      <c r="E37" s="63"/>
      <c r="F37" s="106"/>
      <c r="G37" s="64" t="s">
        <v>146</v>
      </c>
      <c r="H37" s="74"/>
      <c r="I37" s="85"/>
      <c r="J37" s="96"/>
      <c r="K37" s="93"/>
      <c r="L37" s="95"/>
      <c r="M37" s="86"/>
      <c r="N37" s="70"/>
    </row>
    <row r="38" spans="1:14" s="97" customFormat="1" ht="42" customHeight="1" x14ac:dyDescent="0.3">
      <c r="A38" s="93"/>
      <c r="B38" s="72">
        <v>6</v>
      </c>
      <c r="C38" s="107" t="s">
        <v>183</v>
      </c>
      <c r="D38" s="108">
        <v>13050000</v>
      </c>
      <c r="E38" s="63"/>
      <c r="F38" s="106"/>
      <c r="G38" s="64" t="s">
        <v>146</v>
      </c>
      <c r="H38" s="74"/>
      <c r="I38" s="85"/>
      <c r="J38" s="96"/>
      <c r="K38" s="93"/>
      <c r="L38" s="95"/>
      <c r="M38" s="86"/>
      <c r="N38" s="70"/>
    </row>
    <row r="39" spans="1:14" s="97" customFormat="1" ht="42" customHeight="1" x14ac:dyDescent="0.3">
      <c r="A39" s="93"/>
      <c r="B39" s="72">
        <v>7</v>
      </c>
      <c r="C39" s="109" t="s">
        <v>184</v>
      </c>
      <c r="D39" s="63">
        <v>6750000</v>
      </c>
      <c r="E39" s="63"/>
      <c r="F39" s="106"/>
      <c r="G39" s="64" t="s">
        <v>146</v>
      </c>
      <c r="H39" s="74"/>
      <c r="I39" s="85"/>
      <c r="J39" s="96"/>
      <c r="K39" s="93"/>
      <c r="L39" s="95"/>
      <c r="M39" s="86"/>
      <c r="N39" s="70"/>
    </row>
    <row r="40" spans="1:14" s="97" customFormat="1" ht="42" customHeight="1" x14ac:dyDescent="0.3">
      <c r="A40" s="93"/>
      <c r="B40" s="72">
        <v>8</v>
      </c>
      <c r="C40" s="109" t="s">
        <v>185</v>
      </c>
      <c r="D40" s="63">
        <v>6750000</v>
      </c>
      <c r="E40" s="63"/>
      <c r="F40" s="106"/>
      <c r="G40" s="64" t="s">
        <v>146</v>
      </c>
      <c r="H40" s="74"/>
      <c r="I40" s="85"/>
      <c r="J40" s="96"/>
      <c r="K40" s="93"/>
      <c r="L40" s="95"/>
      <c r="M40" s="86"/>
      <c r="N40" s="70"/>
    </row>
    <row r="41" spans="1:14" s="97" customFormat="1" ht="42" customHeight="1" x14ac:dyDescent="0.3">
      <c r="A41" s="93"/>
      <c r="B41" s="72"/>
      <c r="C41" s="109"/>
      <c r="D41" s="63"/>
      <c r="E41" s="63"/>
      <c r="F41" s="106"/>
      <c r="G41" s="106"/>
      <c r="H41" s="74"/>
      <c r="I41" s="85"/>
      <c r="J41" s="96"/>
      <c r="K41" s="93"/>
      <c r="L41" s="95"/>
      <c r="M41" s="86"/>
      <c r="N41" s="70"/>
    </row>
    <row r="42" spans="1:14" s="97" customFormat="1" ht="25.05" customHeight="1" x14ac:dyDescent="0.3">
      <c r="A42" s="93"/>
      <c r="B42" s="72"/>
      <c r="C42" s="109"/>
      <c r="D42" s="63"/>
      <c r="E42" s="63"/>
      <c r="F42" s="106"/>
      <c r="G42" s="106"/>
      <c r="H42" s="74"/>
      <c r="I42" s="85"/>
      <c r="J42" s="96"/>
      <c r="K42" s="93"/>
      <c r="L42" s="95"/>
      <c r="M42" s="86"/>
      <c r="N42" s="70"/>
    </row>
    <row r="43" spans="1:14" s="97" customFormat="1" ht="42" customHeight="1" x14ac:dyDescent="0.3">
      <c r="A43" s="60">
        <v>5</v>
      </c>
      <c r="B43" s="61"/>
      <c r="C43" s="81" t="s">
        <v>186</v>
      </c>
      <c r="D43" s="85"/>
      <c r="E43" s="63"/>
      <c r="F43" s="106"/>
      <c r="G43" s="106"/>
      <c r="H43" s="74"/>
      <c r="I43" s="85"/>
      <c r="J43" s="96"/>
      <c r="K43" s="93"/>
      <c r="L43" s="95"/>
      <c r="M43" s="86"/>
      <c r="N43" s="70"/>
    </row>
    <row r="44" spans="1:14" s="97" customFormat="1" ht="42" customHeight="1" x14ac:dyDescent="0.3">
      <c r="A44" s="93"/>
      <c r="B44" s="72">
        <v>1</v>
      </c>
      <c r="C44" s="88" t="s">
        <v>187</v>
      </c>
      <c r="D44" s="85">
        <v>3500000</v>
      </c>
      <c r="E44" s="63"/>
      <c r="F44" s="106"/>
      <c r="G44" s="106" t="s">
        <v>146</v>
      </c>
      <c r="H44" s="74"/>
      <c r="I44" s="85"/>
      <c r="J44" s="96"/>
      <c r="K44" s="93"/>
      <c r="L44" s="95"/>
      <c r="M44" s="86"/>
      <c r="N44" s="70"/>
    </row>
    <row r="45" spans="1:14" s="97" customFormat="1" ht="42" customHeight="1" x14ac:dyDescent="0.3">
      <c r="A45" s="93"/>
      <c r="B45" s="72">
        <v>2</v>
      </c>
      <c r="C45" s="88" t="s">
        <v>188</v>
      </c>
      <c r="D45" s="85">
        <v>18000000</v>
      </c>
      <c r="E45" s="63"/>
      <c r="F45" s="106"/>
      <c r="G45" s="106" t="s">
        <v>146</v>
      </c>
      <c r="H45" s="74"/>
      <c r="I45" s="85"/>
      <c r="J45" s="96"/>
      <c r="K45" s="93"/>
      <c r="L45" s="95"/>
      <c r="M45" s="86"/>
      <c r="N45" s="70"/>
    </row>
    <row r="46" spans="1:14" s="97" customFormat="1" ht="42" customHeight="1" x14ac:dyDescent="0.3">
      <c r="A46" s="93"/>
      <c r="B46" s="72">
        <v>3</v>
      </c>
      <c r="C46" s="88" t="s">
        <v>189</v>
      </c>
      <c r="D46" s="85">
        <v>45000000</v>
      </c>
      <c r="E46" s="63"/>
      <c r="F46" s="106"/>
      <c r="G46" s="106" t="s">
        <v>146</v>
      </c>
      <c r="H46" s="74"/>
      <c r="I46" s="85"/>
      <c r="J46" s="96"/>
      <c r="K46" s="93"/>
      <c r="L46" s="95"/>
      <c r="M46" s="86"/>
      <c r="N46" s="70"/>
    </row>
    <row r="47" spans="1:14" s="97" customFormat="1" ht="28.05" customHeight="1" x14ac:dyDescent="0.3">
      <c r="A47" s="93"/>
      <c r="B47" s="72"/>
      <c r="C47" s="109"/>
      <c r="D47" s="63"/>
      <c r="E47" s="63"/>
      <c r="F47" s="106"/>
      <c r="G47" s="106"/>
      <c r="H47" s="74"/>
      <c r="I47" s="85"/>
      <c r="J47" s="96"/>
      <c r="K47" s="93"/>
      <c r="L47" s="95"/>
      <c r="M47" s="86"/>
      <c r="N47" s="70"/>
    </row>
    <row r="48" spans="1:14" s="97" customFormat="1" ht="42" customHeight="1" x14ac:dyDescent="0.3">
      <c r="A48" s="60">
        <v>6</v>
      </c>
      <c r="B48" s="72"/>
      <c r="C48" s="110" t="s">
        <v>190</v>
      </c>
      <c r="D48" s="111"/>
      <c r="E48" s="111"/>
      <c r="F48" s="111"/>
      <c r="G48" s="111"/>
      <c r="H48" s="104"/>
      <c r="I48" s="112"/>
      <c r="J48" s="104"/>
      <c r="K48" s="104"/>
      <c r="L48" s="113"/>
      <c r="M48" s="114"/>
      <c r="N48" s="114"/>
    </row>
    <row r="49" spans="1:14" s="97" customFormat="1" ht="42" customHeight="1" x14ac:dyDescent="0.3">
      <c r="A49" s="93"/>
      <c r="B49" s="72">
        <v>1</v>
      </c>
      <c r="C49" s="88" t="s">
        <v>11</v>
      </c>
      <c r="D49" s="85">
        <v>45000000</v>
      </c>
      <c r="E49" s="85">
        <f>D49-F49</f>
        <v>300000</v>
      </c>
      <c r="F49" s="85">
        <v>44700000</v>
      </c>
      <c r="G49" s="85" t="s">
        <v>146</v>
      </c>
      <c r="H49" s="83" t="s">
        <v>191</v>
      </c>
      <c r="I49" s="84" t="s">
        <v>192</v>
      </c>
      <c r="J49" s="83" t="s">
        <v>193</v>
      </c>
      <c r="K49" s="84" t="s">
        <v>194</v>
      </c>
      <c r="L49" s="85">
        <f>F49</f>
        <v>44700000</v>
      </c>
      <c r="M49" s="115">
        <f>L49/F49*1</f>
        <v>1</v>
      </c>
      <c r="N49" s="115">
        <v>1</v>
      </c>
    </row>
    <row r="50" spans="1:14" s="97" customFormat="1" ht="42" customHeight="1" x14ac:dyDescent="0.3">
      <c r="A50" s="93"/>
      <c r="B50" s="72">
        <v>2</v>
      </c>
      <c r="C50" s="88" t="s">
        <v>195</v>
      </c>
      <c r="D50" s="85">
        <v>73000000</v>
      </c>
      <c r="E50" s="85">
        <f>D50-F50</f>
        <v>500001</v>
      </c>
      <c r="F50" s="85">
        <v>72499999</v>
      </c>
      <c r="G50" s="85" t="s">
        <v>146</v>
      </c>
      <c r="H50" s="83" t="s">
        <v>191</v>
      </c>
      <c r="I50" s="84" t="s">
        <v>196</v>
      </c>
      <c r="J50" s="83" t="s">
        <v>197</v>
      </c>
      <c r="K50" s="84" t="s">
        <v>198</v>
      </c>
      <c r="L50" s="85">
        <f>F50</f>
        <v>72499999</v>
      </c>
      <c r="M50" s="115">
        <f>L50/F50*1</f>
        <v>1</v>
      </c>
      <c r="N50" s="115">
        <v>1</v>
      </c>
    </row>
    <row r="51" spans="1:14" s="97" customFormat="1" ht="42" customHeight="1" x14ac:dyDescent="0.3">
      <c r="A51" s="93"/>
      <c r="B51" s="72"/>
      <c r="C51" s="109"/>
      <c r="D51" s="63"/>
      <c r="E51" s="63"/>
      <c r="F51" s="106"/>
      <c r="G51" s="106"/>
      <c r="H51" s="74"/>
      <c r="I51" s="85"/>
      <c r="J51" s="96"/>
      <c r="K51" s="93"/>
      <c r="L51" s="95"/>
      <c r="M51" s="86"/>
      <c r="N51" s="70"/>
    </row>
    <row r="52" spans="1:14" s="97" customFormat="1" ht="42" customHeight="1" x14ac:dyDescent="0.3">
      <c r="A52" s="60">
        <v>7</v>
      </c>
      <c r="B52" s="61"/>
      <c r="C52" s="62" t="s">
        <v>199</v>
      </c>
      <c r="D52" s="63"/>
      <c r="E52" s="63"/>
      <c r="F52" s="106"/>
      <c r="G52" s="106"/>
      <c r="H52" s="74"/>
      <c r="I52" s="85"/>
      <c r="J52" s="96"/>
      <c r="K52" s="93"/>
      <c r="L52" s="95"/>
      <c r="M52" s="86"/>
      <c r="N52" s="70"/>
    </row>
    <row r="53" spans="1:14" s="97" customFormat="1" ht="42" customHeight="1" x14ac:dyDescent="0.3">
      <c r="A53" s="93"/>
      <c r="B53" s="72">
        <v>1</v>
      </c>
      <c r="C53" s="109" t="s">
        <v>200</v>
      </c>
      <c r="D53" s="63">
        <v>3500000</v>
      </c>
      <c r="E53" s="63"/>
      <c r="F53" s="106">
        <v>3500000</v>
      </c>
      <c r="G53" s="106" t="s">
        <v>146</v>
      </c>
      <c r="H53" s="74" t="s">
        <v>201</v>
      </c>
      <c r="I53" s="85" t="s">
        <v>202</v>
      </c>
      <c r="J53" s="96" t="s">
        <v>203</v>
      </c>
      <c r="K53" s="75" t="s">
        <v>204</v>
      </c>
      <c r="L53" s="95">
        <f>F53</f>
        <v>3500000</v>
      </c>
      <c r="M53" s="115">
        <f>L53/F53*1</f>
        <v>1</v>
      </c>
      <c r="N53" s="115">
        <v>1</v>
      </c>
    </row>
    <row r="54" spans="1:14" s="97" customFormat="1" ht="42" customHeight="1" x14ac:dyDescent="0.3">
      <c r="A54" s="93"/>
      <c r="B54" s="72"/>
      <c r="C54" s="109"/>
      <c r="D54" s="63"/>
      <c r="E54" s="63"/>
      <c r="F54" s="106"/>
      <c r="G54" s="106"/>
      <c r="H54" s="74"/>
      <c r="I54" s="85"/>
      <c r="J54" s="96"/>
      <c r="K54" s="93"/>
      <c r="L54" s="95"/>
      <c r="M54" s="86"/>
      <c r="N54" s="70"/>
    </row>
    <row r="55" spans="1:14" s="97" customFormat="1" ht="42" customHeight="1" x14ac:dyDescent="0.3">
      <c r="A55" s="60">
        <v>8</v>
      </c>
      <c r="B55" s="61"/>
      <c r="C55" s="62" t="s">
        <v>205</v>
      </c>
      <c r="D55" s="63"/>
      <c r="E55" s="63"/>
      <c r="F55" s="106"/>
      <c r="G55" s="106"/>
      <c r="H55" s="74"/>
      <c r="I55" s="85"/>
      <c r="J55" s="96"/>
      <c r="K55" s="93"/>
      <c r="L55" s="95"/>
      <c r="M55" s="86"/>
      <c r="N55" s="70"/>
    </row>
    <row r="56" spans="1:14" s="97" customFormat="1" ht="42" customHeight="1" x14ac:dyDescent="0.3">
      <c r="A56" s="93"/>
      <c r="B56" s="72">
        <v>1</v>
      </c>
      <c r="C56" s="109" t="s">
        <v>206</v>
      </c>
      <c r="D56" s="63">
        <v>26085000</v>
      </c>
      <c r="E56" s="63"/>
      <c r="F56" s="106">
        <f>D56</f>
        <v>26085000</v>
      </c>
      <c r="G56" s="106" t="s">
        <v>146</v>
      </c>
      <c r="H56" s="74" t="s">
        <v>207</v>
      </c>
      <c r="I56" s="85"/>
      <c r="J56" s="74" t="s">
        <v>208</v>
      </c>
      <c r="K56" s="93" t="s">
        <v>209</v>
      </c>
      <c r="L56" s="95">
        <f>F56</f>
        <v>26085000</v>
      </c>
      <c r="M56" s="115">
        <f>L56/F56*1</f>
        <v>1</v>
      </c>
      <c r="N56" s="115">
        <v>1</v>
      </c>
    </row>
    <row r="57" spans="1:14" s="97" customFormat="1" ht="42" customHeight="1" x14ac:dyDescent="0.3">
      <c r="A57" s="93"/>
      <c r="B57" s="87">
        <v>2</v>
      </c>
      <c r="C57" s="109" t="s">
        <v>210</v>
      </c>
      <c r="D57" s="101">
        <v>23760000</v>
      </c>
      <c r="E57" s="85"/>
      <c r="F57" s="95">
        <f>D57</f>
        <v>23760000</v>
      </c>
      <c r="G57" s="106" t="s">
        <v>146</v>
      </c>
      <c r="H57" s="74" t="s">
        <v>207</v>
      </c>
      <c r="I57" s="85"/>
      <c r="J57" s="74" t="s">
        <v>211</v>
      </c>
      <c r="K57" s="93" t="s">
        <v>212</v>
      </c>
      <c r="L57" s="95">
        <f>F57</f>
        <v>23760000</v>
      </c>
      <c r="M57" s="115">
        <f>L57/F57*1</f>
        <v>1</v>
      </c>
      <c r="N57" s="115">
        <v>1</v>
      </c>
    </row>
    <row r="58" spans="1:14" ht="42" customHeight="1" x14ac:dyDescent="0.3">
      <c r="A58" s="87"/>
      <c r="B58" s="87"/>
      <c r="C58" s="83"/>
      <c r="D58" s="85"/>
      <c r="E58" s="85"/>
      <c r="F58" s="85"/>
      <c r="G58" s="85"/>
      <c r="H58" s="74"/>
      <c r="I58" s="85"/>
      <c r="J58" s="96"/>
      <c r="K58" s="93"/>
      <c r="L58" s="85"/>
      <c r="M58" s="86"/>
      <c r="N58" s="70"/>
    </row>
    <row r="59" spans="1:14" ht="42" customHeight="1" x14ac:dyDescent="0.3">
      <c r="A59" s="87"/>
      <c r="B59" s="87"/>
      <c r="C59" s="116"/>
      <c r="D59" s="85"/>
      <c r="E59" s="85"/>
      <c r="F59" s="85"/>
      <c r="G59" s="85"/>
      <c r="H59" s="74"/>
      <c r="I59" s="85"/>
      <c r="J59" s="96"/>
      <c r="K59" s="93"/>
      <c r="L59" s="85"/>
      <c r="M59" s="86"/>
      <c r="N59" s="70"/>
    </row>
    <row r="60" spans="1:14" ht="17.55" customHeight="1" x14ac:dyDescent="0.3">
      <c r="C60" s="117"/>
      <c r="D60" s="118"/>
      <c r="E60" s="46"/>
      <c r="F60" s="46"/>
      <c r="G60" s="46"/>
      <c r="J60" s="117"/>
      <c r="K60" s="119"/>
      <c r="M60" s="47"/>
      <c r="N60" s="47"/>
    </row>
    <row r="61" spans="1:14" ht="19.95" customHeight="1" x14ac:dyDescent="0.3">
      <c r="C61" s="117"/>
      <c r="D61" s="118"/>
      <c r="E61" s="46"/>
      <c r="F61" s="46"/>
      <c r="G61" s="46"/>
      <c r="J61" s="145" t="s">
        <v>213</v>
      </c>
      <c r="K61" s="145"/>
      <c r="L61" s="145"/>
      <c r="M61" s="145"/>
      <c r="N61" s="145"/>
    </row>
    <row r="62" spans="1:14" ht="14.4" x14ac:dyDescent="0.3">
      <c r="C62" s="117"/>
      <c r="D62" s="118"/>
      <c r="E62" s="46"/>
      <c r="F62" s="46"/>
      <c r="G62" s="46"/>
      <c r="J62" s="121"/>
      <c r="K62" s="122"/>
      <c r="L62" s="123"/>
      <c r="M62" s="120"/>
      <c r="N62" s="120"/>
    </row>
    <row r="63" spans="1:14" ht="14.4" x14ac:dyDescent="0.3">
      <c r="C63" s="124"/>
      <c r="D63" s="125"/>
      <c r="J63" s="121"/>
      <c r="K63" s="122"/>
      <c r="L63" s="123"/>
      <c r="M63" s="120"/>
      <c r="N63" s="120"/>
    </row>
    <row r="64" spans="1:14" ht="14.4" x14ac:dyDescent="0.3">
      <c r="C64" s="124"/>
      <c r="D64" s="125"/>
      <c r="J64" s="121"/>
      <c r="K64" s="122"/>
      <c r="L64" s="123"/>
      <c r="M64" s="120"/>
      <c r="N64" s="120"/>
    </row>
    <row r="65" spans="3:14" ht="14.4" x14ac:dyDescent="0.3">
      <c r="C65" s="124"/>
      <c r="D65" s="125"/>
      <c r="J65" s="121"/>
      <c r="K65" s="122"/>
      <c r="L65" s="123"/>
      <c r="M65" s="120"/>
      <c r="N65" s="120"/>
    </row>
    <row r="66" spans="3:14" ht="14.4" x14ac:dyDescent="0.3">
      <c r="C66" s="124"/>
      <c r="D66" s="125"/>
      <c r="J66" s="160" t="s">
        <v>214</v>
      </c>
      <c r="K66" s="145"/>
      <c r="L66" s="145"/>
      <c r="M66" s="145"/>
      <c r="N66" s="145"/>
    </row>
    <row r="67" spans="3:14" ht="14.4" x14ac:dyDescent="0.3">
      <c r="C67" s="124"/>
      <c r="D67" s="125"/>
      <c r="J67" s="145" t="s">
        <v>215</v>
      </c>
      <c r="K67" s="145"/>
      <c r="L67" s="145"/>
      <c r="M67" s="145"/>
      <c r="N67" s="145"/>
    </row>
    <row r="68" spans="3:14" x14ac:dyDescent="0.3">
      <c r="D68" s="125"/>
      <c r="M68" s="47"/>
      <c r="N68" s="47"/>
    </row>
    <row r="69" spans="3:14" x14ac:dyDescent="0.3">
      <c r="D69" s="125"/>
      <c r="M69" s="47"/>
      <c r="N69" s="47"/>
    </row>
    <row r="70" spans="3:14" x14ac:dyDescent="0.3">
      <c r="D70" s="125"/>
      <c r="M70" s="47"/>
      <c r="N70" s="47"/>
    </row>
    <row r="71" spans="3:14" x14ac:dyDescent="0.3">
      <c r="D71" s="125"/>
      <c r="M71" s="47"/>
      <c r="N71" s="47"/>
    </row>
    <row r="72" spans="3:14" x14ac:dyDescent="0.3">
      <c r="D72" s="125"/>
    </row>
    <row r="73" spans="3:14" x14ac:dyDescent="0.3">
      <c r="D73" s="125"/>
    </row>
    <row r="74" spans="3:14" x14ac:dyDescent="0.3">
      <c r="D74" s="125"/>
    </row>
    <row r="75" spans="3:14" x14ac:dyDescent="0.3">
      <c r="D75" s="125"/>
    </row>
    <row r="76" spans="3:14" x14ac:dyDescent="0.3">
      <c r="D76" s="125"/>
    </row>
    <row r="77" spans="3:14" x14ac:dyDescent="0.3">
      <c r="D77" s="125"/>
    </row>
    <row r="78" spans="3:14" x14ac:dyDescent="0.3">
      <c r="D78" s="125"/>
    </row>
  </sheetData>
  <mergeCells count="16">
    <mergeCell ref="J67:N67"/>
    <mergeCell ref="C2:L2"/>
    <mergeCell ref="C3:L3"/>
    <mergeCell ref="A6:B7"/>
    <mergeCell ref="C6:C7"/>
    <mergeCell ref="D6:D7"/>
    <mergeCell ref="E6:E7"/>
    <mergeCell ref="F6:F7"/>
    <mergeCell ref="G6:G7"/>
    <mergeCell ref="H6:H7"/>
    <mergeCell ref="I6:I7"/>
    <mergeCell ref="J6:K6"/>
    <mergeCell ref="L6:L7"/>
    <mergeCell ref="M6:N6"/>
    <mergeCell ref="J61:N61"/>
    <mergeCell ref="J66:N66"/>
  </mergeCells>
  <pageMargins left="1.2086614170000001" right="0.45866141700000002" top="0.74803149606299202" bottom="0.74803149606299202" header="0.31496062992126" footer="0.31496062992126"/>
  <pageSetup paperSize="5" scale="6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NonTender + Pncttn Non tender</vt:lpstr>
      <vt:lpstr>NonTender Saja</vt:lpstr>
      <vt:lpstr>Sheet1</vt:lpstr>
      <vt:lpstr>NP</vt:lpstr>
      <vt:lpstr>'NonTender + Pncttn Non tender'!Print_Area</vt:lpstr>
      <vt:lpstr>NP!Print_Area</vt:lpstr>
      <vt:lpstr>Sheet1!Print_Area</vt:lpstr>
      <vt:lpstr>'NonTender + Pncttn Non tender'!Print_Titles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office56215</cp:lastModifiedBy>
  <cp:lastPrinted>2025-09-04T00:39:12Z</cp:lastPrinted>
  <dcterms:created xsi:type="dcterms:W3CDTF">2025-07-03T00:33:10Z</dcterms:created>
  <dcterms:modified xsi:type="dcterms:W3CDTF">2025-09-04T00:39:18Z</dcterms:modified>
</cp:coreProperties>
</file>